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11505" activeTab="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Síkalapozás" sheetId="5" r:id="rId5"/>
    <sheet name="Helyszíni beton és vasbeton mun" sheetId="6" r:id="rId6"/>
    <sheet name="Előregyártott épületszerkezeti " sheetId="7" r:id="rId7"/>
    <sheet name="Falazás és egyéb kőműves munkák" sheetId="8" r:id="rId8"/>
    <sheet name="Ácsmunka" sheetId="9" r:id="rId9"/>
    <sheet name="Vakolás és rabicolás" sheetId="10" r:id="rId10"/>
    <sheet name="Szárazépítés" sheetId="11" r:id="rId11"/>
    <sheet name="Tetőfedés" sheetId="12" r:id="rId12"/>
    <sheet name="Aljzatkészítés, hideg- és meleg" sheetId="13" r:id="rId13"/>
    <sheet name="Bádogozás" sheetId="14" r:id="rId14"/>
    <sheet name="Asztalosszerkezetek elhelyezése" sheetId="15" r:id="rId15"/>
    <sheet name="Felületképzés (festés, mázolás," sheetId="16" r:id="rId16"/>
    <sheet name="Szigetelés" sheetId="17" r:id="rId17"/>
  </sheets>
  <definedNames/>
  <calcPr fullCalcOnLoad="1"/>
</workbook>
</file>

<file path=xl/sharedStrings.xml><?xml version="1.0" encoding="utf-8"?>
<sst xmlns="http://schemas.openxmlformats.org/spreadsheetml/2006/main" count="549" uniqueCount="298">
  <si>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</si>
  <si>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</si>
  <si>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</si>
  <si>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</si>
  <si>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</si>
  <si>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</si>
  <si>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</si>
  <si>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</si>
  <si>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</si>
  <si>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</si>
  <si>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</si>
  <si>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</si>
  <si>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15-001-2</t>
  </si>
  <si>
    <t xml:space="preserve">m2     </t>
  </si>
  <si>
    <t>Sávalap kétoldalas zsaluzása fa zsaluzattal, max. 0,8 m magasságig</t>
  </si>
  <si>
    <t>15-003-2.1.1.2.1</t>
  </si>
  <si>
    <t>Oszlopzsaluzás, állandó keresztmetszetű, négyszögű, fa zsaluzattal, kitámasztással, 3,01-6 m magasság között, 100 cm oldalméret felett</t>
  </si>
  <si>
    <t>15-004-1.1.3.3</t>
  </si>
  <si>
    <t>Síklemez zsaluzása, alátámasztó állvánnyal, födémzsaluzattal, ejthető betételemekkel borítva, 4,01-6 m magasság között</t>
  </si>
  <si>
    <t>15-004-21.1.2.1.1.2</t>
  </si>
  <si>
    <t>Gerendazsaluzás, 20-60 cm oldalmagasság között, szerelt táblás zsaluzattal, alátámasztó állvánnyal, födémzsaluzattal, 3,01-4 m magasság között</t>
  </si>
  <si>
    <t>15-004-31.1</t>
  </si>
  <si>
    <t>Koszorúzsaluzás, zsaluzattól függetlenül, párkány nélkül</t>
  </si>
  <si>
    <t>15-004-51.1</t>
  </si>
  <si>
    <t>Egyeneskarú lépcső zsaluzása, alátámasztó állvánnyal, 4,00 m magasságig, a fokok és lépcsőoldalak bezsaluzásával, fa zsaluzattal</t>
  </si>
  <si>
    <t>15-004-51.2</t>
  </si>
  <si>
    <t>Egyeneskarú lépcső zsaluzása, alátámasztó állvánnyal, 4,00 m magasságig, acél támaszokkal, zsalutáblákkal kivitelezve, a fokok és lépcsőoldalak bezsaluzásával</t>
  </si>
  <si>
    <t>15-006-5.2.1</t>
  </si>
  <si>
    <t xml:space="preserve">m      </t>
  </si>
  <si>
    <t>Székállás előregyártott födémelemek alátámasztására, szerelt táblás zsaluzattal, 4,00 m magasságig</t>
  </si>
  <si>
    <t>15-006-5.2.2</t>
  </si>
  <si>
    <t>Székállás előregyártott födémelemek alátámasztására, szerelt táblás zsaluzattal, 4,01-6,00 m magasság között</t>
  </si>
  <si>
    <t>15-012-6.1</t>
  </si>
  <si>
    <t>Homlokzati csőállvány állítása állványcsőből mint munkaállvány, szintenkénti pallóterítéssel, korláttal, lábdeszkával, kétlábas, 0,60-0,90 m padlószélességgel, munkapadló távolság 2,00 m, 2,00 kN/m² terhelhetőséggel, állványépítés MSZ és</t>
  </si>
  <si>
    <t>alkalmazástechnikai kézikönyv szerint, 6,00 m munkapadló magasságig</t>
  </si>
  <si>
    <t>15-012-37</t>
  </si>
  <si>
    <t xml:space="preserve">db     </t>
  </si>
  <si>
    <t>Kéményfalazó állvány készítése ferde tetőn, pallóterítéssel, korláttal, lábdeszkával, 5 m²/db munkaszint felületig</t>
  </si>
  <si>
    <t>Munkanem összesen:</t>
  </si>
  <si>
    <t>Zsaluzás és állványozás</t>
  </si>
  <si>
    <t>21-003-5.1.1.2</t>
  </si>
  <si>
    <t xml:space="preserve">m3     </t>
  </si>
  <si>
    <t>Munkaárok földkiemelése közművesített területen, kézi erővel, bármely konzisztenciájú talajban, dúcolás nélkül, 2,0 m² szelvényig, III. talajosztály</t>
  </si>
  <si>
    <t>21-003-7.1.2.1</t>
  </si>
  <si>
    <t>Munkagödör földkiemelése épületek és műtárgyak helyén bármely konzisztenciájú, I-IV. oszt. talajban, gépi erővel, kiegészítő kézi munkával, alapterület: 10,01-50,0 m² között, 5,5 m mélységig</t>
  </si>
  <si>
    <t>21-004-5.1.2.1</t>
  </si>
  <si>
    <t>Tükörkészítés tömörítés nélkül, sík felületen kézi erővel talajosztály: V-VI.</t>
  </si>
  <si>
    <t>21-008-2.1.1</t>
  </si>
  <si>
    <t>Tömörítés bármely tömörítési osztályban gépi erővel, nagy felületen, tömörségi fok: 85%</t>
  </si>
  <si>
    <t>21-008-2.1.2</t>
  </si>
  <si>
    <t>Tömörítés bármely tömörítési osztályban gépi erővel, nagy felületen, tömörségi fok: 90%</t>
  </si>
  <si>
    <t>21-008-2.2.2</t>
  </si>
  <si>
    <t>Tömörítés bármely tömörítési osztályban gépi erővel, kis felületen, tömörségi fok: 90%</t>
  </si>
  <si>
    <t>21-011-1.2.1</t>
  </si>
  <si>
    <t>Fejtett föld felrakása szállítóeszközre, géppel, talajosztály I-IV.</t>
  </si>
  <si>
    <t>21-011-7.2-0120125</t>
  </si>
  <si>
    <t>Feltöltések alap- és lábazati falak közé és alagsori vagy alá nem pincézett földszinti padozatok alá, az anyag szétterítésével, mozgatásával, kézi döngöléssel, osztályozatlan kavicsból Nyers homokos kavics, NHK 0/125 Q-T, Délegyháza</t>
  </si>
  <si>
    <t>21-011-11.6</t>
  </si>
  <si>
    <t>Építési törmelék konténeres elszállítása, lerakása, lerakóhelyi díjjal, 8,0 m³-es konténerbe</t>
  </si>
  <si>
    <t>Irtás, föld- és sziklamunka</t>
  </si>
  <si>
    <t>23-003-2-0112210</t>
  </si>
  <si>
    <t>23-003-11.2-0222210</t>
  </si>
  <si>
    <r>
      <t>Vasbeton sáv-, talp- lemezalap készítése szivattyús technológiával, .....minőségű betonból C12/15 - X0b(H) képlékeny kavicsbeton keverék CEM 32,5 pc. D</t>
    </r>
    <r>
      <rPr>
        <vertAlign val="subscript"/>
        <sz val="10"/>
        <rFont val="Times New Roman CE"/>
        <family val="1"/>
      </rPr>
      <t>max</t>
    </r>
    <r>
      <rPr>
        <sz val="10"/>
        <rFont val="Times New Roman CE"/>
        <family val="1"/>
      </rPr>
      <t xml:space="preserve"> = 16 mm, m = 6,5 finomsági modulussal</t>
    </r>
  </si>
  <si>
    <r>
      <t>Szerelőbeton készítése, .....minőségű betonból 10 cm vastagságig C16/20 - X0v(H) képlékeny kavicsbeton keverék CEM 32,5 pc. D</t>
    </r>
    <r>
      <rPr>
        <vertAlign val="subscript"/>
        <sz val="10"/>
        <rFont val="Times New Roman CE"/>
        <family val="1"/>
      </rPr>
      <t>max</t>
    </r>
    <r>
      <rPr>
        <sz val="10"/>
        <rFont val="Times New Roman CE"/>
        <family val="1"/>
      </rPr>
      <t xml:space="preserve"> = 16 mm, m = 6,6 finomsági modulussal</t>
    </r>
  </si>
  <si>
    <t>Síkalapozás</t>
  </si>
  <si>
    <t>31-000-12.1</t>
  </si>
  <si>
    <t>Födémfeltöltések bontása, könnyű feltöltések bontása perlitből, könnyű adalékból, testsűrűség 1000 kg/m³ alatt</t>
  </si>
  <si>
    <t>31-001-1.2.1-0220955</t>
  </si>
  <si>
    <t xml:space="preserve">t      </t>
  </si>
  <si>
    <t>Betonacél helyszíni szerelése  függőleges vagy vízszintes tartószerkezetbe, bordás betonacélból, 4-10 mm átmérő között FERALPI hidegen húzott bordás betonacél, 6 m-es szálban, BHB55.50  8 mm</t>
  </si>
  <si>
    <t>31-001-1.2.2-0221002</t>
  </si>
  <si>
    <t>Betonacél helyszíni szerelése  függőleges vagy vízszintes tartószerkezetbe, bordás betonacélból, 12-20 mm átmérő között FERALPI bordás betonacél, 6 m-es szálban, Bst500S  12 mm</t>
  </si>
  <si>
    <t>31-001-2-0452002</t>
  </si>
  <si>
    <t>Hegesztett betonacél háló szerelése tartószerkezetbe FERALPI 5K1515 építési síkháló; 5,00 x 2,15 m; 150 x 150 mm osztással Ø 5,00 / 5,00 BHB55.50</t>
  </si>
  <si>
    <t>31-002-1.2.2-0320142</t>
  </si>
  <si>
    <t>Melegen hengerelt acélgerendák elhelyezése csomóponti kötés nélkül, vízszintes tartószerkezetbe, betonacél szerelés előtt kézi erővel, "U" - szelvényű idomacélból, 140-220 mm között Melegen hengerelt U-acél, 160 mm, RST 37-2</t>
  </si>
  <si>
    <t>31-002-2.2.3-0320221</t>
  </si>
  <si>
    <t>Melegen hengerelt merev vasbetétek elhelyezése vízszintes kiékeléssel vagy csomóponti kötéssel, betonacél szerelés előtt, kézi erővel, "U" - szelvényű idomacélból, 240-300 mm között Melegen hengerelt U-acél, 240 mm, RST 37-2</t>
  </si>
  <si>
    <t>31-011-21.2.1.3-0230110</t>
  </si>
  <si>
    <t>Oszlop, pillér készítése, vasbetonból, kör-, sokszög vagy négyzet keresztmetszettel, X0v(H), XC1, XC2, XC3, XF2, XF3, XF4, XC2-XD2-XF1, XC3-XD2-XF1 környezeti osztályú, kissé képlékeny vagy képlékeny konzisztenciájú betonból, betonszivattyús</t>
  </si>
  <si>
    <t>31-021-1.3.1-0230110</t>
  </si>
  <si>
    <t>Vasbeton gerenda készítése,  X0v(H), XC1, XC2, XC3 környezeti osztályú,  kissé képlékeny vagy képlékeny konzisztenciájú betonból, betonszivattyús technológiával, vibrátoros tömörítéssel, 400 cm² keresztmetszetig C20/25 - X0v(H) kissé képlékeny kavicsbeton</t>
  </si>
  <si>
    <t>31-021-2.3.1-0230110</t>
  </si>
  <si>
    <t>Vasbeton koszorú készítése, X0v(H), XC1, XC2, XC3 környezeti osztályú, kissé képlékeny vagy képlékeny konzisztenciájú betonból, betonszivattyús technológiával, vibrátoros tömörítéssel, 400 cm² keresztmetszetig C20/25 - X0v(H) kissé képlékeny kavicsbeton</t>
  </si>
  <si>
    <t>31-021-4.3.2-0230110</t>
  </si>
  <si>
    <t>Sík vagy alulbordás vasbeton lemez készítése, 15°-os hajlásszögig, X0v(H), XC1, XC2, XC3 környezeti osztályú, kissé képlékeny vagy képlékeny konzisztenciájú betonból, betonszivattyús technológiával, vibrátoros tömörítéssel, 12 cm vastagság felett C20/25 -</t>
  </si>
  <si>
    <t>31-021-10.11.1.1-0222110</t>
  </si>
  <si>
    <t>Lépcső készítése vasbetonból, X0v(H), XC1, XC2, XC3 környezeti osztályú, kissé képlékeny vagy képlékeny konzisztenciájú betonból, helyszíni keveréssel, kézi bedolgozással és vibrátoros tömörítéssel C16/20 - X0v(H) kissé képlékeny kavicsbeton keverék CEM</t>
  </si>
  <si>
    <t>31-021-10.11.1.3-0230110</t>
  </si>
  <si>
    <t>= 16 mm, m = 6,3 finomsági modulussal</t>
  </si>
  <si>
    <t>31-030-11.1.1.1-0112110</t>
  </si>
  <si>
    <t>Beton aljzat készítése helyszínen kevert betonból, kézi továbbítással és bedolgozással, merev aljzatra, tartószerkezetre léccel lehúzva, kavicsbetonból, C 8/10 - C 16/20 kissé képlékeny konzisztenciájú betonból, 6 cm vastagságig C12/15 - X0b(H) kissé</t>
  </si>
  <si>
    <t>31-030-11.2.1.2-0112110</t>
  </si>
  <si>
    <t>Beton aljzat készítése helyszínen kevert betonból, kisgépes, betonszivattyú továbbítással és kézi bedolgozással, merev aljzatra, tartószerkezetre léccel lehúzva, kavicsbetonból, C 8/10 - C 16/20 kissé képlékeny konzisztenciájú betonból, 6 cm vastagság</t>
  </si>
  <si>
    <r>
      <t>technológiával, vibrátoros tömörítéssel C20/25 - X0v(H) kissé képlékeny kavicsbeton keverék CEM 52,5 pc. D</t>
    </r>
    <r>
      <rPr>
        <vertAlign val="subscript"/>
        <sz val="10"/>
        <rFont val="Times New Roman CE"/>
        <family val="1"/>
      </rPr>
      <t>max</t>
    </r>
    <r>
      <rPr>
        <sz val="10"/>
        <rFont val="Times New Roman CE"/>
        <family val="1"/>
      </rPr>
      <t xml:space="preserve"> = 16 mm, m = 6,3 finomsági modulussal</t>
    </r>
  </si>
  <si>
    <r>
      <t>keverék CEM 52,5 pc. D</t>
    </r>
    <r>
      <rPr>
        <vertAlign val="subscript"/>
        <sz val="10"/>
        <rFont val="Times New Roman CE"/>
        <family val="1"/>
      </rPr>
      <t>max</t>
    </r>
    <r>
      <rPr>
        <sz val="10"/>
        <rFont val="Times New Roman CE"/>
        <family val="1"/>
      </rPr>
      <t xml:space="preserve"> = 16 mm, m = 6,3 finomsági modulussal</t>
    </r>
  </si>
  <si>
    <r>
      <t>X0v(H) kissé képlékeny kavicsbeton keverék CEM 52,5 pc. D</t>
    </r>
    <r>
      <rPr>
        <vertAlign val="subscript"/>
        <sz val="10"/>
        <rFont val="Times New Roman CE"/>
        <family val="1"/>
      </rPr>
      <t>max</t>
    </r>
    <r>
      <rPr>
        <sz val="10"/>
        <rFont val="Times New Roman CE"/>
        <family val="1"/>
      </rPr>
      <t xml:space="preserve"> = 16 mm, m = 6,3 finomsági modulussal</t>
    </r>
  </si>
  <si>
    <r>
      <t>32,5 pc. D</t>
    </r>
    <r>
      <rPr>
        <vertAlign val="subscript"/>
        <sz val="10"/>
        <rFont val="Times New Roman CE"/>
        <family val="1"/>
      </rPr>
      <t>max</t>
    </r>
    <r>
      <rPr>
        <sz val="10"/>
        <rFont val="Times New Roman CE"/>
        <family val="1"/>
      </rPr>
      <t xml:space="preserve"> = 16 mm, m = 6,6 finomsági modulussal</t>
    </r>
  </si>
  <si>
    <r>
      <t>Lépcső készítése vasbetonból, X0v(H), XC1, XC2, XC3 környezeti osztályú, kissé képlékeny vagy képlékeny konzisztenciájú betonból, betonszivattyús technológiával, vibrátoros tömörítéssel C20/25 - X0v(H) kissé képlékeny kavicsbeton keverék CEM 52,5 pc. D</t>
    </r>
    <r>
      <rPr>
        <vertAlign val="subscript"/>
        <sz val="10"/>
        <rFont val="Times New Roman CE"/>
        <family val="1"/>
      </rPr>
      <t>max</t>
    </r>
  </si>
  <si>
    <r>
      <t>képlékeny kavicsbeton keverék CEM 32,5 pc. D</t>
    </r>
    <r>
      <rPr>
        <vertAlign val="subscript"/>
        <sz val="10"/>
        <rFont val="Times New Roman CE"/>
        <family val="1"/>
      </rPr>
      <t>max</t>
    </r>
    <r>
      <rPr>
        <sz val="10"/>
        <rFont val="Times New Roman CE"/>
        <family val="1"/>
      </rPr>
      <t xml:space="preserve"> = 16 mm, m = 6,4 finomsági modulussal</t>
    </r>
  </si>
  <si>
    <r>
      <t>felett C12/15 - X0b(H) kissé képlékeny kavicsbeton keverék CEM 32,5 pc. D</t>
    </r>
    <r>
      <rPr>
        <vertAlign val="subscript"/>
        <sz val="10"/>
        <rFont val="Times New Roman CE"/>
        <family val="1"/>
      </rPr>
      <t>max</t>
    </r>
    <r>
      <rPr>
        <sz val="10"/>
        <rFont val="Times New Roman CE"/>
        <family val="1"/>
      </rPr>
      <t xml:space="preserve"> = 16 mm, m = 6,4 finomsági modulussal</t>
    </r>
  </si>
  <si>
    <t>Helyszíni beton és vasbeton munkák</t>
  </si>
  <si>
    <t>32-002-2.1.1-0120002</t>
  </si>
  <si>
    <t>Előregyártott nyomottöv nélküli nyílásáthidaló elhelyezése,  tartószerkezetre, csomóponti kötés nélkül, falazat szélességű áthidaló elemekből vagy több elem  egymás mellé sorolásával, a teherhordó falváll előkészítésével,  az áthidaló elemek ideiglenes</t>
  </si>
  <si>
    <t>alátámasztásával,  kiegészítő hőszigetelés elhelyezése nélkül, 0,07 t/db tömegig, égetett agyag-kerámia köpenyes nyílásáthidaló gerenda POROTHERM A-12 kerámia burkolatú nyílásáthidaló, 1,25 m</t>
  </si>
  <si>
    <t>32-003-1.1.2-0112552</t>
  </si>
  <si>
    <t>Nagyüzemi előregyártású vízszintes tartószerkezeti  elem elhelyezése, előre elkészített gyámolító szerkezetre, kézi erővel, csomóponti kötés nélkül, előregyártott feszített vasbeton födémgerenda elhelyezése, 0,11-0,30 t/db tömeg között Vasbeton</t>
  </si>
  <si>
    <t>födémgerenda EE-48 500 cm</t>
  </si>
  <si>
    <t>32-004-1.1.2.3.1-0141001</t>
  </si>
  <si>
    <t>Üzemben előregyártott béléstest elhelyezése kiselemes "kézi" födémekbe, gerendák közé, gerendavállakra, a felfekvési egyenetlenséget kiküszöbölő  és az együttdolgozást biztosító habarcsréteg bedolgozásával, szimplán kiosztott vasbeton gerendák közé, 15</t>
  </si>
  <si>
    <t>kg/db tömeg felett, jellemzően beton, EB típusú béléstest LEIER béléstest EB 60/19 B , 45/19/25 cm, 6,78 db/m2 , Cikkszám: HUTGO0025</t>
  </si>
  <si>
    <t>Előregyártott épületszerkezeti elem elhelyezése és szerelése</t>
  </si>
  <si>
    <t>33-000-1.6.1.1.1</t>
  </si>
  <si>
    <t>Teherhordó és kitöltő falazat bontása, természetes alapanyagú termékekből, bármilyen falvastagsággal, vegyes falazatból (tégla és kő együtt), falazó, cementes mészhabarcsból</t>
  </si>
  <si>
    <t>33-000-1.6.1.2.1</t>
  </si>
  <si>
    <t>Teherhordó és kitöltő falazat bontása, természetes alapanyagú termékekből, bármilyen falvastagsággal, terméskőből, falazó, cementes mészhabarcsból</t>
  </si>
  <si>
    <t>33-000-31.6</t>
  </si>
  <si>
    <t>Nyílásbontás, kő- és vegyes falazóelemes falban</t>
  </si>
  <si>
    <t>33-000-51.1.1</t>
  </si>
  <si>
    <t>Boltozatok bontása, bármilyen rendszerű, falazó, cementes mészhabarcsba falazva</t>
  </si>
  <si>
    <t>33-001-1.1.2.3.1.1.1-0127465</t>
  </si>
  <si>
    <t>Teherhordó és kitöltő falazat készítése, égetett agyag-kerámia termékekből, nútféderes elemekből, 300 mm falvastagságban, 300x250x238 mm-es méretű kézi falazóblokkból, feles elem felhasználásával, falazó, cementes mészhabarcsba falazva POROTHERM 30 N+F</t>
  </si>
  <si>
    <t>nútféderes kézi falazóblokk, 300x250x238 mm, M 1 (Hf10-mc) falazó, cementes mészhabarcs</t>
  </si>
  <si>
    <t>33-001-1.1.2.4.1.2.1-0127455</t>
  </si>
  <si>
    <t>Teherhordó és kitöltő falazat készítése, égetett agyag-kerámia termékekből, nútféderes elemekből, 380 mm falvastagságban, 380x250x238 mm-es méretű kézi falazóblokkból, feles elem és káva elem felhasználásával, falazó, cementes mészhabarcsba falazva</t>
  </si>
  <si>
    <t>POROTHERM 38 N+F nútféderes kézi falazóblokk, 380x250x238 mm, M 1 (Hf10-mc) falazó, cementes mészhabarcs</t>
  </si>
  <si>
    <t>33-001-1.3.4.3.1.1-0200406</t>
  </si>
  <si>
    <t>Teherhordó és kitöltő falazat készítése, beton falazóblokk vagy zsaluzóelem termékekből, 300 mm falvastagságban, 300x500x250 mm-es méretű beton zsaluzóelemből, kitöltő betonnal, betonacél beépítéssel ZS 30-as zsaluzóelem, 300/500/250 mm, C12/15-16/kissé</t>
  </si>
  <si>
    <t>képlékeny kavicsbeton, B 60.40:12 mm átmérőjű betonacél</t>
  </si>
  <si>
    <t>33-001-1.6.1.1.1-0110301</t>
  </si>
  <si>
    <t>Teherhordó és kitöltő falazat készítése, természetes anyagú termékekből, vakolat alá, terméskőből, falazó, cementes mészhabarcsba falazva Terméskő 0-300 kg Uzsa, M 1 (Hf10-mc) falazó, cementes mészhabarcs</t>
  </si>
  <si>
    <t>33-011-1.1.2.1.2.1.1-2132106</t>
  </si>
  <si>
    <t>Válaszfal építése, égetett agyag-kerámia termékekből, nútféderes elemekből, 100 mm falvastagságban, 330x238x100 mm-es vagy 500x238x100 mm-es méretű válaszfallapból, falazó, cementes mészhabarcsba falazva POROTHERM 10 N+F válaszfallap, 500x238x100 mm, M 1</t>
  </si>
  <si>
    <t>(Hf10-mc) falazó, cementes mészhabarcs</t>
  </si>
  <si>
    <t>33-063-21.2.2</t>
  </si>
  <si>
    <t>Fészekvésés, kő-, vegyes- és betonfalban, 0,0151-0,030 m³ között</t>
  </si>
  <si>
    <t>Falazás és egyéb kőműves munkák</t>
  </si>
  <si>
    <t>35-000-1.2</t>
  </si>
  <si>
    <t>Fa tetőszerkezet bontása 0,036-0,070 m3/m2 famennyiség között</t>
  </si>
  <si>
    <t>35-000-2.1</t>
  </si>
  <si>
    <t>Tetőlécezés bontása bármely egyszeres hornyolt cserépfedés alatt</t>
  </si>
  <si>
    <t>35-001-1.3-0680041</t>
  </si>
  <si>
    <t>Fa tetőszerkezetek bármely rendszerben faragott (fűrészelt) fából, 0,026-0,030 m3/m2 bedolgozott famennyiség között Fűrészelt gerenda 150x200-300x300 mm 3-6.5 m I.o.</t>
  </si>
  <si>
    <t>35-002-3-0110276</t>
  </si>
  <si>
    <t>Belső oldali párafékező/párazáró fólia terítése 15 cm-es átfedéssel TYVEK VCL belső oldali párafékező fólia, 180 g/m2, Sd=2 m</t>
  </si>
  <si>
    <t>35-002-5.2-0110274</t>
  </si>
  <si>
    <t>Páraáteresztő, vízzáró szellőzőszőnyeg elhelyezése deszkaborításon, sík fémlemezfedés alá, átlapolva, ragasztószalaggal folytonosítva TYVEK METAL páraátersztő, vízzáró szellőzőszőnyeg, ragasztószalaggal, 410 g/m2, Sd= 0,03 m</t>
  </si>
  <si>
    <t>35-002-6.1-0110271</t>
  </si>
  <si>
    <t>Páraáteresztő, vízzáró alátétfólia elhelyezése,  teljes szarufaköz magasságot kitöltő hőszigetelés esetére, 0,02 Sd értékkel, csőáttöréssel, kéménykiállással TYVEK SOLID páraáteresztő, vízzáró alátétfólia, antireflex bevonattal,  80 g/m2 Sd=0,02 m</t>
  </si>
  <si>
    <t>35-003-1.1-0410022</t>
  </si>
  <si>
    <t>Tetőlécezés hornyolt cserépfedés alá Fenyő tetőléc 3-6,5 m 24x50 mm</t>
  </si>
  <si>
    <t>35-003-1.6</t>
  </si>
  <si>
    <t>Tetőlécezés tetőfelület ellenlécezésének elkészítése</t>
  </si>
  <si>
    <t>35-003-3-0410051</t>
  </si>
  <si>
    <t>Gerincléc elhelyezése gerincléctartóra, taréjgerinc- és élgerincképzésnél Tetőléc 2-6.5 m hosszú 30/32x48/50 mm</t>
  </si>
  <si>
    <t>35-004-1.2</t>
  </si>
  <si>
    <t>Deszkázás ereszdeszkázás, nádazás, bádogozás vagy ereszlemez alá</t>
  </si>
  <si>
    <t>35-004-1.3</t>
  </si>
  <si>
    <t>Deszkázás ereszdeszkázás gyalult, hornyolt deszkával, hajópadlóval</t>
  </si>
  <si>
    <t>35-004-1.4</t>
  </si>
  <si>
    <t>Deszkázás homlokdeszka léctagozattal, gyalulva, 30 cm szélességig</t>
  </si>
  <si>
    <t>Ácsmunka</t>
  </si>
  <si>
    <t>36-003-1.2.1.1.1-0411036</t>
  </si>
  <si>
    <t>Oldalfalvakolat készítése, gépi felhordással, zsákos kiszerelésű szárazhabarcsból, sima, normál mész-cement vakolat, 1 cm vastagságban weber 141 KPS K kézi alapvakolat finom, max.szemcse 1,0 mm, Kód: 141K</t>
  </si>
  <si>
    <t>36-003-1.2.1.1.2-0411036</t>
  </si>
  <si>
    <t>Oldalfalvakolat készítése, gépi felhordással, zsákos kiszerelésű szárazhabarcsból, sima, normál mész-cement vakolat, többlet minden további 1 cm vastagságban weber 141 KPS K kézi alapvakolat finom, max.szemcse 1,0 mm, Kód: 141K</t>
  </si>
  <si>
    <t>36-005-21.2.1.2-0910014</t>
  </si>
  <si>
    <t>Vékonyvakolatok, színvakolatok felhordása alapozott, előkészített felületre, vödrös kiszerelésű anyagból, ásványi, lenolaj tartalmú vékonyvakolat készítése, egy rétegben, 1,5-2,5 mm-es szemcsemérettel, dörzsölt vagy gördülőszemcsés struktúrával Ásványi,</t>
  </si>
  <si>
    <t>lenolaj tartalmú vékonyvakolat, 1,5 mm szemcsemérettel</t>
  </si>
  <si>
    <t>36-007-9.2-0411705</t>
  </si>
  <si>
    <t>Lábazati vakolatok; díszítő és lábazati műgyantás kötőanyagú vakolatréteg felhordása, kézi erővel, vödrös kiszerelésű anyagból weber.pas mozaik színes diszítő és lábazati vakolat (finomszemcsés, 1,6 mm), Kód: 0404</t>
  </si>
  <si>
    <t>36-011-6-0154302</t>
  </si>
  <si>
    <t>Üvegszövet háló elhelyezése, függőleges, vízszintes,  ferde vagy íves felületen Üvegszövet háló, 100 cm széles, 160 g/m² felülettömegű, lúgálló</t>
  </si>
  <si>
    <t>36-011-7-0151656</t>
  </si>
  <si>
    <t>Üvegszövet háló beágyazása, függőleges, vízszintes,  ferde vagy íves felületen weber M702 ragasztópaszta, Kód: M702 + cement (CEM II/A 32,5)</t>
  </si>
  <si>
    <t>36-014-5-0550030</t>
  </si>
  <si>
    <t>Faldörzsölés téglafelületen, belső, vakoló cementes mészhabarccsal Hvb4-mc, beltéri, vakoló, cementes mészhabarcs mészpéppel</t>
  </si>
  <si>
    <t>Vakolás és rabicolás</t>
  </si>
  <si>
    <t>39-003-2.1.2.3.2-2210203</t>
  </si>
  <si>
    <t>Szerelt gipszkarton álmennyezet azonos szintbeli fém vázszerkezetre (egysoros kivitel), csavarfejek és illesztések alapglettelve (Q2 minőségben),  nem látszó bordázattal, 50 cm bordatávolsággal (CD50/27), 10 m² összefüggő felület felett, 1 rtg. tűzgátló</t>
  </si>
  <si>
    <t>15 mm vtg. gipszkarton borítással KNAUF F 15 tűzgátló építőlemez, 15 mm HRAK 1250/2000, direkt függesztővel, Cikksz: 32407120</t>
  </si>
  <si>
    <t>Szárazépítés</t>
  </si>
  <si>
    <t>41-000-4</t>
  </si>
  <si>
    <t>Cserépfedés bontása (bármely rendszerű)</t>
  </si>
  <si>
    <t>41-003-21.2-0115191</t>
  </si>
  <si>
    <t>Egyszeres fedés húzott, hornyolt tetőcserepekkel, 41-45° tetőhajlásszög között, minden második cserép rögzítésével TONDACH Hornyolt egyenesvágású kerámia alapcserép, 21x40 cm, téglavörös</t>
  </si>
  <si>
    <t>41-003-29.11-0115324</t>
  </si>
  <si>
    <t>Egyszeres húzott, hornyolt  tetőcserép fedésnél, élgerinc készítése kúpcseréppel, kúpcseréprögzítővel, gerincszellőző-szalaggal vagy fésűs gerincelemmel TONDACH Hornyolt gerinccserép gerincrögzítővel, kerámia, 38x17 cm, téglavörös</t>
  </si>
  <si>
    <t>41-003-29.21-0115193</t>
  </si>
  <si>
    <t>Egyszeres húzott, hornyolt  tetőcserép fedésnél, szellőzőcserép elhelyezése TONDACH Hornyolt egyenesvágású kerámia szellőzőcserép, 21x40 cm, téglavörös</t>
  </si>
  <si>
    <t>41-003-29.22-0194061</t>
  </si>
  <si>
    <t>Egyszeres húzott, hornyolt  tetőcserép fedésnél, szellőzőelem, szellőzőszalag vagy lezárófésű elhelyezése eresznél TONDACH műanyag szellőzőszalag 100 mm</t>
  </si>
  <si>
    <t>Tetőfedés</t>
  </si>
  <si>
    <t>42-011-2.1.1.4.1-0310222</t>
  </si>
  <si>
    <t>Padlóburkolat hordozószerkezetének felületelőkészítése beltérben, beton alapfelületen önterülő felületkiegyenlítés készítése 5 mm átlagos rétegvastagságban weber.niv profi önterülő aljzatkiegyenlítő, Kód: M635</t>
  </si>
  <si>
    <t>42-022-1.1.1.2.1.1-0212003</t>
  </si>
  <si>
    <t>Padlóburkolat készítése, beltérben, tégla, beton, vakolt alapfelületen, gres, kőporcelán lappal, kötésben vagy hálósan, 3-5 mm vtg. ragasztóba rakva, 1-10 mm fugaszéleséggel, 20x20 - 40x40 cm közötti lapmérettel LB-Knauf GRES/Gres ragasztó, EN 12004</t>
  </si>
  <si>
    <t>szerinti C2T minősítéssel, kül- és beltérbe, fagyálló, padlófűtéshez is, LB-Knauf Colorin flex fugázó, EN 13888 szerinti CG2 minősítéssel, fehér</t>
  </si>
  <si>
    <t>42-022-1.1.1.2.1.1-0212004</t>
  </si>
  <si>
    <t>Padlóburkolat készítése, beltérben, tégla, beton, vakolt alapfelületen, gres, kőporcelán lappal, kötésben vagy hálósan, 3-5 mm vtg. ragasztóba rakva, 1-10 mm fugaszéleséggel, 20x20 - 40x40 cm közötti lapmérettel LB-Knauf FLEX/Flex ragasztó, EN 12004</t>
  </si>
  <si>
    <t>Aljzatkészítés, hideg- és melegburkolatok készítése</t>
  </si>
  <si>
    <t>43-000-1</t>
  </si>
  <si>
    <t>Függőereszcsatorna bontása, 50 cm kiterített szélességig</t>
  </si>
  <si>
    <t>43-001-2.1.1-0992009</t>
  </si>
  <si>
    <t>Sávos szalagfedések; Sima fémlemez fedés készítése lemezszalagból, kettős állókorcos kivitelben, horganyzott acél, színes műanyagbevonatú horganyzott acél, mínősített ötvözött horganylemezből vagy bevonatos ötvözött alumíniumlemezből, 30°-ig, 100 m²-ig,</t>
  </si>
  <si>
    <t>550 mm korctávolságig LINDAB PLX/ALC tekercslemez 610x79000x0,6 mm horganyzott acél+50µm alucink bevonat, natúr színben</t>
  </si>
  <si>
    <t>43-002-1.2-0144003</t>
  </si>
  <si>
    <t>Függőereszcsatorna szerelése, félkörszelvényű, bármilyen kiterített szélességben, színes műanyagbevonatú horganyzott acéllemezből LINDAB R 150 félkörszelvényű függőereszcsatorna horganyzott acél + műanyag bevonat, standard színben, Ksz: 33 cm</t>
  </si>
  <si>
    <t>43-002-11.2-0144013</t>
  </si>
  <si>
    <t>Lefolyócső szerelése kör keresztmetszettel, bármilyen kiterített szélességgel, színes műanyagbevonatú horganyzott acéllemezből LINDAB SRÖR-100 körszelvényű lefolyócső horg.acél + műanyagbevonat, standard színben, Ksz: 33 cm</t>
  </si>
  <si>
    <t>43-003-1.1.2.1-0993246</t>
  </si>
  <si>
    <t>Ereszszegély szerelése keményhéjalású tetőhöz, színes műanyagbevonatú horganyzott acéllemezből, 40 cm kiterített szélességig Ereszszegély LINDAB FOP-CO/PE tüzihorganyzott acél + műanyag bevonat, 0,5 mm vtg.,  standard színben, Ksz: 25 cm</t>
  </si>
  <si>
    <t>43-003-2.2.1-0144529</t>
  </si>
  <si>
    <t>Oromszegély szerelése, színes műanyagbevonatú horganyzott acéllemezből, 33 cm kiterített szélességig Oromszegély LINDAB VISK 50 µm TC 50 bevonattal, 0,6 mm vtg., 110 mm széles, standard színekben, Ksz: 20,6 cm</t>
  </si>
  <si>
    <t>43-003-4.1.2.1-0993273</t>
  </si>
  <si>
    <t>Falszegély szerelése keményhéjalású tetőhöz, színes műanyagbevonatú horganyzott acéllemezből, 33 cm kiterített szélességig Falszegély LINDAB FOP-CO/PE tüzihorganyzott acél + műanyag bevonat, 0,6 mm vtg.,  standard színben, Ksz: 33 cm</t>
  </si>
  <si>
    <t>43-003-5.1.2.1-0993246</t>
  </si>
  <si>
    <t>Kéményszegély szerelése keményhéjalású tetőhöz, színes műanyagbevonatú horganyzott acéllemezből, 33 cm kiterített szélességig Kéményszegély LINDAB FOP-CO/PE tüzihorganyzott acél + műanyag bevonat, 0,5 mm vtg.,  standard színben, Ksz: 25 cm</t>
  </si>
  <si>
    <t>43-003-7.1.2.1-0993254</t>
  </si>
  <si>
    <t>Hajlatbádogozás korcolt kivitelben, kiselemes vagy táblás tetőfedő rendszerhez, egyenes kivitelben, színes műanyagbevonatú horganyzott acéllemezből, 50-65 cm kiterített szélességgel Hajlatbádog LINDAB FOP-CO/PE tüzihorganyzott acél + műanyag bevonat, 0,5</t>
  </si>
  <si>
    <t>mm vtg., standard színben, Ksz: 65 cm</t>
  </si>
  <si>
    <t>43-003-8.2.1-0993247</t>
  </si>
  <si>
    <t>Ablak- vagy szemöldökpárkány színes műanyagbevonatú horganyzott acéllemezből, 50 cm kiterített szélességig Ablakpárkány LINDAB FOP-CO/PE tüzihorganyzott acél + műanyag bevonat, 0,5 mm vtg., standard színben, Ksz: 30 cm</t>
  </si>
  <si>
    <t>Bádogozás</t>
  </si>
  <si>
    <t>44-012-1.1.2.1.1-0222159</t>
  </si>
  <si>
    <t>Műanyag kültéri nyílászárók, hőszigetelt, fokozott légzárású ablak elhelyezése előre kihagyott falnyílásba, tömítés nélkül (szerelvényezve, finombeállítással), 4,00 m kerület felett háromkamrás profil, egyszárnyú, bukó-nyíló REHAU Euro-Design 70</t>
  </si>
  <si>
    <t>bukó-nyíló ablak, fehér, Ug = 1,1 W/m2K 90 x 150 cm</t>
  </si>
  <si>
    <t>Asztalosszerkezetek elhelyezése</t>
  </si>
  <si>
    <t>47-000-1.99.1.2.1.1-0218023</t>
  </si>
  <si>
    <t>Belső festéseknél felület előkészítése, részmunkák; felület glettelése zsákos kiszerelésű anyagból (alapozóval, sarokvédelemmel), bármilyen padozatú helyiségben, vakolt felületen, 1,5 mm vastagságban tagolatlan felületen RIGIPS RIMANO 0-3 belsőtéri</t>
  </si>
  <si>
    <t>nagyszilárdságú glettelőgipsz</t>
  </si>
  <si>
    <t>47-010-3.1.1-0151801</t>
  </si>
  <si>
    <t>Enyhén porózus, nedvszívó, gyengén homokosodó falfelületek felületmegerősítő mélyalapozása, vizes-diszperziós mélyalapozóval, tagolatlan felületen Héra falfix vizes diszperziós mélyalapozó, EAN: 5995061648627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</si>
  <si>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</si>
  <si>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</si>
  <si>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47-031-3.12.2.2-0153373</t>
  </si>
  <si>
    <t>Külső fafelületek lazúrozása, gyalult felületen, oldószeres lazúrral, két rétegben, tagolt felületen Supralux Falazúr vastaglazúr, dió, EAN: 5992456190020</t>
  </si>
  <si>
    <t>Felületképzés (festés, mázolás, tapétázás, korrózióvédelem)</t>
  </si>
  <si>
    <t>48-002-1.1.1.1.1-0099002</t>
  </si>
  <si>
    <t>Talajnedvesség elleni szigetelés; Bitumenes lemez szigetelés aljzatának kellősítése, egy rétegben, vízszintes felületen, oldószeres hideg bitumenmázzal (száraz felületen) VILLAS PORMEX oldószeres bitumenes alapozó</t>
  </si>
  <si>
    <t>48-002-1.1.1.2.1-0099002</t>
  </si>
  <si>
    <t>Talajnedvesség elleni szigetelés; Bitumenes lemez szigetelés aljzatának kellősítése, egy rétegben, függőleges felületen, oldószeres hideg bitumenmázzal (száraz felületen) VILLAS PORMEX oldószeres bitumenes alapozó</t>
  </si>
  <si>
    <t>48-002-1.3.1.2-0099010</t>
  </si>
  <si>
    <t>Talajnedvesség elleni szigetelés; Padlószigetelés, egy rétegben, minimum 4,0 mm vastag elasztomerbitumenes (SBS modifikált) lemezzel,  az aljzathoz foltonként vagy sávokban olvasztásos ragasztással, az átlapolásoknál teljes felületű hegesztéssel fektetve</t>
  </si>
  <si>
    <t>VILLAS E-PV 4 F/K Extra, poliészterfátyol hordozórétegű, 4 mm névleges vastagságú, elasztomerbitumenes (SBS modifikált) lemez</t>
  </si>
  <si>
    <t>48-002-1.39.1.1-0113544</t>
  </si>
  <si>
    <t>Talajnedvesség elleni szigetelés; Védő-csúsztató réteg bitumenes lemez vízszigetelésen, rögzítés nélkül, 10 cm laza átlapolással fektetve, vízszintes felületen, egy réteg minimum 0,09 mm vastag polietilén fólia AUSTROTHERM polietilén fólia, 0,09 mm</t>
  </si>
  <si>
    <t>vastagságú, 2 m szélességű</t>
  </si>
  <si>
    <t>48-002-1.45.1-0115009</t>
  </si>
  <si>
    <t>Talajnedvesség elleni szigetelés; Szerkezeti falon készített függőleges falszigetelés védőrétege műanyag dombornyomott lemezzel rögzítés nélkül (rögzítés külön tételben), HDPE anyagú, kis dombormagasságú lemez (domborulatokkal a talaj irányába fordítva)</t>
  </si>
  <si>
    <t>DÖRKEN DELTA MS 8 mm dombormagasságú szigetelésvédő lemez</t>
  </si>
  <si>
    <t>48-003-1.3.3.1-0099010</t>
  </si>
  <si>
    <t xml:space="preserve">Talajvíz elleni szigetelés; Függőleges felületen, maximum 4,0 m bemerülési mélységig (rögzítés külön tételben)  két rétegben, minimum 4,0 mm vastag, elasztomerbitumenes (SBS modifikált) lemezzel,  az aljzathoz teljes felületű olvasztásos ragasztással, </t>
  </si>
  <si>
    <t>az átlapolásoknál és egymáshoz teljes felületű hegesztéssel fektetve VILLAS E-PV 4 F/K Extra, poliészterfátyol hordozórétegű, 4 mm névleges vastagságú, elasztomerbitumenes (SBS modifikált) lemez</t>
  </si>
  <si>
    <t>48-007-1.1.2-0154415</t>
  </si>
  <si>
    <t>Magastető hő- és hangszigetelése; Szaruzat közti szigetelés fa vagy fém fedélszék esetén  (rögzítés külön tételben), kőzetgyapot hőszigetelő lemezzel KNAUF INSULATION MPN általános kőzetgyapot szigetelőlap, 1000x600 mm, 200 mm vtg</t>
  </si>
  <si>
    <t>48-007-21.11.1-0090937</t>
  </si>
  <si>
    <t>kg/m2 terhelhetős.,lépcsős él G, sima felület</t>
  </si>
  <si>
    <t>48-007-21.21.1-0090914</t>
  </si>
  <si>
    <t>1250*600 mm lemezm. 2500 kg/m2 terhelhetős.,egyenes él G,érdes.felület</t>
  </si>
  <si>
    <t>48-007-41.1.1.1.2-0093620</t>
  </si>
  <si>
    <t>Födém; Padló hőszigetelő anyag elhelyezése, vízszintes felületen, aljzatbeton alá, úsztató rétegként, expandált polisztirolhab lemezzel BACHL EPS-L 4 standard expandált polisztirol keményhab lemez, vtg. 80-3 mm/C</t>
  </si>
  <si>
    <t>48-007-51.1.1-0110164</t>
  </si>
  <si>
    <t>48-010-1.1.2.1-0310308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</si>
  <si>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</t>
  </si>
  <si>
    <t>tagolatlan, sík, függőleges falon weber EPS hőszigetelő lap 50 mm</t>
  </si>
  <si>
    <t>48-010-1.1.2.1-0310311</t>
  </si>
  <si>
    <t>tagolatlan, sík, függőleges falon weber EPS hőszigetelő lap 100 mm</t>
  </si>
  <si>
    <r>
      <t>Külső fal; Hőszigetelések pincefalon, foltonként ragasztva vagy megtámasztva (rögzítés külön tételben), egy rétegben, extrudált polisztirolhab lemezzel BASF Styrodur 3035 CS XPS-G hőszigetelő lemez 100 mm, λ</t>
    </r>
    <r>
      <rPr>
        <vertAlign val="subscript"/>
        <sz val="10"/>
        <rFont val="Times New Roman CE"/>
        <family val="1"/>
      </rPr>
      <t>D</t>
    </r>
    <r>
      <rPr>
        <sz val="10"/>
        <rFont val="Times New Roman CE"/>
        <family val="1"/>
      </rPr>
      <t xml:space="preserve"> =0,038 (W/mK) 1250*600 mm lemezméret, 3000</t>
    </r>
  </si>
  <si>
    <r>
      <t>Külső fal; Hőszigetelések épületlábazaton vagy koszorún, foltonként ragasztva vagy megtámasztva (rögzítés külön tételben), egy rétegben, extrudált polisztirolhab lemezzel BASF Styrodur 2800 C/XPS-R vakolható hőszigetelő lemez 50 mm, λ</t>
    </r>
    <r>
      <rPr>
        <vertAlign val="subscript"/>
        <sz val="10"/>
        <rFont val="Times New Roman CE"/>
        <family val="1"/>
      </rPr>
      <t>D</t>
    </r>
    <r>
      <rPr>
        <sz val="10"/>
        <rFont val="Times New Roman CE"/>
        <family val="1"/>
      </rPr>
      <t xml:space="preserve"> =0,034 (W/mK)</t>
    </r>
  </si>
  <si>
    <r>
      <t>Hőhidak hőszigetelése; bentmaradó zsaluzatként alkalmazva, extrudált polisztirolhab lemezzel Styrofoam IB-A hőszigetelő lemez, vastagság:  50 mm, hővezetési ellenállás: R</t>
    </r>
    <r>
      <rPr>
        <vertAlign val="subscript"/>
        <sz val="10"/>
        <rFont val="Times New Roman CE"/>
        <family val="1"/>
      </rPr>
      <t>D</t>
    </r>
    <r>
      <rPr>
        <sz val="10"/>
        <rFont val="Times New Roman CE"/>
        <family val="1"/>
      </rPr>
      <t xml:space="preserve"> = 1,51 m²K/W</t>
    </r>
  </si>
  <si>
    <t>Szigetelés</t>
  </si>
  <si>
    <t>Összesen:</t>
  </si>
  <si>
    <t>TERC</t>
  </si>
  <si>
    <t>Kereskedelmi és Szolgáltató Kft.</t>
  </si>
  <si>
    <t>1148 Budapest, Pillangó park 9.</t>
  </si>
  <si>
    <t>TESZTPÉLDÁNY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</si>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</sst>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bscript"/>
      <sz val="10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10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36.375" style="10" customWidth="1"/>
    <col min="2" max="2" width="10.75390625" style="10" customWidth="1"/>
    <col min="3" max="4" width="15.75390625" style="10" customWidth="1"/>
    <col min="5" max="16384" width="9.125" style="10" customWidth="1"/>
  </cols>
  <sheetData>
    <row r="1" spans="1:4" s="15" customFormat="1" ht="15.75">
      <c r="A1" s="14" t="s">
        <v>273</v>
      </c>
      <c r="B1" s="14"/>
      <c r="C1" s="14"/>
      <c r="D1" s="14"/>
    </row>
    <row r="2" spans="1:4" s="15" customFormat="1" ht="15.75">
      <c r="A2" s="14" t="s">
        <v>274</v>
      </c>
      <c r="B2" s="14"/>
      <c r="C2" s="14"/>
      <c r="D2" s="14"/>
    </row>
    <row r="3" spans="1:4" s="15" customFormat="1" ht="15.75">
      <c r="A3" s="14" t="s">
        <v>275</v>
      </c>
      <c r="B3" s="14"/>
      <c r="C3" s="14"/>
      <c r="D3" s="14"/>
    </row>
    <row r="4" spans="1:4" ht="15.75">
      <c r="A4" s="16"/>
      <c r="B4" s="16"/>
      <c r="C4" s="16"/>
      <c r="D4" s="16"/>
    </row>
    <row r="5" spans="1:4" ht="15.75">
      <c r="A5" s="16" t="s">
        <v>276</v>
      </c>
      <c r="B5" s="16"/>
      <c r="C5" s="16"/>
      <c r="D5" s="16"/>
    </row>
    <row r="6" spans="1:4" ht="15.75">
      <c r="A6" s="16"/>
      <c r="B6" s="16"/>
      <c r="C6" s="16"/>
      <c r="D6" s="16"/>
    </row>
    <row r="7" spans="1:4" ht="15.75">
      <c r="A7" s="16"/>
      <c r="B7" s="16"/>
      <c r="C7" s="16"/>
      <c r="D7" s="16"/>
    </row>
    <row r="9" spans="1:3" ht="15.75">
      <c r="A9" s="10" t="s">
        <v>277</v>
      </c>
      <c r="C9" s="10" t="s">
        <v>278</v>
      </c>
    </row>
    <row r="10" spans="1:3" ht="15.75">
      <c r="A10" s="10" t="s">
        <v>278</v>
      </c>
      <c r="C10" s="10" t="s">
        <v>278</v>
      </c>
    </row>
    <row r="11" spans="1:3" ht="15.75">
      <c r="A11" s="10" t="s">
        <v>279</v>
      </c>
      <c r="C11" s="10" t="s">
        <v>280</v>
      </c>
    </row>
    <row r="12" spans="1:3" ht="15.75">
      <c r="A12" s="10" t="s">
        <v>278</v>
      </c>
      <c r="C12" s="10" t="s">
        <v>281</v>
      </c>
    </row>
    <row r="13" spans="1:3" ht="15.75">
      <c r="A13" s="10" t="s">
        <v>278</v>
      </c>
      <c r="C13" s="10" t="s">
        <v>282</v>
      </c>
    </row>
    <row r="14" spans="1:3" ht="15.75">
      <c r="A14" s="10" t="s">
        <v>278</v>
      </c>
      <c r="C14" s="10" t="s">
        <v>283</v>
      </c>
    </row>
    <row r="15" spans="1:3" ht="15.75">
      <c r="A15" s="10" t="s">
        <v>284</v>
      </c>
      <c r="C15" s="10" t="s">
        <v>285</v>
      </c>
    </row>
    <row r="16" ht="15.75">
      <c r="A16" s="10" t="s">
        <v>286</v>
      </c>
    </row>
    <row r="17" ht="15.75">
      <c r="A17" s="10" t="s">
        <v>286</v>
      </c>
    </row>
    <row r="18" ht="15.75">
      <c r="A18" s="10" t="s">
        <v>286</v>
      </c>
    </row>
    <row r="19" ht="15.75">
      <c r="A19" s="10" t="s">
        <v>287</v>
      </c>
    </row>
    <row r="20" ht="15.75">
      <c r="A20" s="10" t="s">
        <v>286</v>
      </c>
    </row>
    <row r="22" spans="1:4" ht="15.75">
      <c r="A22" s="23" t="s">
        <v>288</v>
      </c>
      <c r="B22" s="23"/>
      <c r="C22" s="23"/>
      <c r="D22" s="23"/>
    </row>
    <row r="23" spans="1:4" ht="15.75">
      <c r="A23" s="17" t="s">
        <v>289</v>
      </c>
      <c r="B23" s="17"/>
      <c r="C23" s="24" t="s">
        <v>290</v>
      </c>
      <c r="D23" s="24" t="s">
        <v>291</v>
      </c>
    </row>
    <row r="24" spans="1:4" ht="15.75">
      <c r="A24" s="17" t="s">
        <v>292</v>
      </c>
      <c r="B24" s="17"/>
      <c r="C24" s="17">
        <f>ROUND(SUM(Összesítő!B2:B16),0)</f>
        <v>9037707</v>
      </c>
      <c r="D24" s="17">
        <f>ROUND(SUM(Összesítő!C2:C16),0)</f>
        <v>7862076</v>
      </c>
    </row>
    <row r="25" spans="1:4" ht="15.75">
      <c r="A25" s="17" t="s">
        <v>293</v>
      </c>
      <c r="B25" s="17"/>
      <c r="C25" s="17">
        <f>ROUND(C24,0)</f>
        <v>9037707</v>
      </c>
      <c r="D25" s="17">
        <f>ROUND(D24,0)</f>
        <v>7862076</v>
      </c>
    </row>
    <row r="26" spans="1:4" ht="15.75">
      <c r="A26" s="10" t="s">
        <v>294</v>
      </c>
      <c r="C26" s="18">
        <f>ROUND(C25+D25,0)</f>
        <v>16899783</v>
      </c>
      <c r="D26" s="18"/>
    </row>
    <row r="27" spans="1:4" ht="15.75">
      <c r="A27" s="17" t="s">
        <v>295</v>
      </c>
      <c r="B27" s="19">
        <v>0.25</v>
      </c>
      <c r="C27" s="20">
        <f>ROUND(C26*B27,0)</f>
        <v>4224946</v>
      </c>
      <c r="D27" s="20"/>
    </row>
    <row r="28" spans="1:4" ht="15.75">
      <c r="A28" s="17" t="s">
        <v>296</v>
      </c>
      <c r="B28" s="17"/>
      <c r="C28" s="21">
        <f>ROUND(C26+C27,0)</f>
        <v>21124729</v>
      </c>
      <c r="D28" s="21"/>
    </row>
    <row r="32" spans="2:3" ht="15.75">
      <c r="B32" s="18" t="s">
        <v>297</v>
      </c>
      <c r="C32" s="18"/>
    </row>
    <row r="34" ht="15.75">
      <c r="A34" s="22"/>
    </row>
    <row r="35" ht="15.75">
      <c r="A35" s="22"/>
    </row>
    <row r="36" ht="15.75">
      <c r="A36" s="22"/>
    </row>
  </sheetData>
  <mergeCells count="12">
    <mergeCell ref="A5:D5"/>
    <mergeCell ref="A6:D6"/>
    <mergeCell ref="A7:D7"/>
    <mergeCell ref="A22:D22"/>
    <mergeCell ref="A1:D1"/>
    <mergeCell ref="A2:D2"/>
    <mergeCell ref="A3:D3"/>
    <mergeCell ref="A4:D4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6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162</v>
      </c>
      <c r="C2" s="2" t="s">
        <v>163</v>
      </c>
      <c r="D2" s="6">
        <v>210</v>
      </c>
      <c r="E2" s="1" t="s">
        <v>13</v>
      </c>
      <c r="F2" s="6">
        <v>438</v>
      </c>
      <c r="G2" s="6">
        <v>1262</v>
      </c>
      <c r="H2" s="6">
        <f>ROUND(D2*F2,0)</f>
        <v>91980</v>
      </c>
      <c r="I2" s="6">
        <f>ROUND(D2*G2,0)</f>
        <v>265020</v>
      </c>
    </row>
    <row r="4" spans="1:9" ht="76.5">
      <c r="A4" s="8">
        <v>2</v>
      </c>
      <c r="B4" s="1" t="s">
        <v>164</v>
      </c>
      <c r="C4" s="2" t="s">
        <v>165</v>
      </c>
      <c r="D4" s="6">
        <v>35</v>
      </c>
      <c r="E4" s="1" t="s">
        <v>13</v>
      </c>
      <c r="F4" s="6">
        <v>438</v>
      </c>
      <c r="G4" s="6">
        <v>1145</v>
      </c>
      <c r="H4" s="6">
        <f>ROUND(D4*F4,0)</f>
        <v>15330</v>
      </c>
      <c r="I4" s="6">
        <f>ROUND(D4*G4,0)</f>
        <v>40075</v>
      </c>
    </row>
    <row r="6" spans="1:9" ht="89.25">
      <c r="A6" s="8">
        <v>3</v>
      </c>
      <c r="B6" s="1" t="s">
        <v>166</v>
      </c>
      <c r="C6" s="2" t="s">
        <v>167</v>
      </c>
      <c r="D6" s="6">
        <v>116</v>
      </c>
      <c r="E6" s="1" t="s">
        <v>13</v>
      </c>
      <c r="F6" s="6">
        <v>730</v>
      </c>
      <c r="G6" s="6">
        <v>761</v>
      </c>
      <c r="H6" s="6">
        <f>ROUND(D6*F6,0)</f>
        <v>84680</v>
      </c>
      <c r="I6" s="6">
        <f>ROUND(D6*G6,0)</f>
        <v>88276</v>
      </c>
    </row>
    <row r="7" ht="25.5">
      <c r="C7" s="2" t="s">
        <v>168</v>
      </c>
    </row>
    <row r="9" spans="1:9" ht="76.5">
      <c r="A9" s="8">
        <v>4</v>
      </c>
      <c r="B9" s="1" t="s">
        <v>169</v>
      </c>
      <c r="C9" s="2" t="s">
        <v>170</v>
      </c>
      <c r="D9" s="6">
        <v>13.5</v>
      </c>
      <c r="E9" s="1" t="s">
        <v>13</v>
      </c>
      <c r="F9" s="6">
        <v>2575</v>
      </c>
      <c r="G9" s="6">
        <v>936</v>
      </c>
      <c r="H9" s="6">
        <f>ROUND(D9*F9,0)</f>
        <v>34763</v>
      </c>
      <c r="I9" s="6">
        <f>ROUND(D9*G9,0)</f>
        <v>12636</v>
      </c>
    </row>
    <row r="11" spans="1:9" ht="51">
      <c r="A11" s="8">
        <v>5</v>
      </c>
      <c r="B11" s="1" t="s">
        <v>171</v>
      </c>
      <c r="C11" s="2" t="s">
        <v>172</v>
      </c>
      <c r="D11" s="6">
        <v>13.5</v>
      </c>
      <c r="E11" s="1" t="s">
        <v>13</v>
      </c>
      <c r="F11" s="6">
        <v>139</v>
      </c>
      <c r="G11" s="6">
        <v>312</v>
      </c>
      <c r="H11" s="6">
        <f>ROUND(D11*F11,0)</f>
        <v>1877</v>
      </c>
      <c r="I11" s="6">
        <f>ROUND(D11*G11,0)</f>
        <v>4212</v>
      </c>
    </row>
    <row r="13" spans="1:9" ht="51">
      <c r="A13" s="8">
        <v>6</v>
      </c>
      <c r="B13" s="1" t="s">
        <v>173</v>
      </c>
      <c r="C13" s="2" t="s">
        <v>174</v>
      </c>
      <c r="D13" s="6">
        <v>116</v>
      </c>
      <c r="E13" s="1" t="s">
        <v>13</v>
      </c>
      <c r="F13" s="6">
        <v>452</v>
      </c>
      <c r="G13" s="6">
        <v>624</v>
      </c>
      <c r="H13" s="6">
        <f>ROUND(D13*F13,0)</f>
        <v>52432</v>
      </c>
      <c r="I13" s="6">
        <f>ROUND(D13*G13,0)</f>
        <v>72384</v>
      </c>
    </row>
    <row r="15" spans="1:9" ht="38.25">
      <c r="A15" s="8">
        <v>7</v>
      </c>
      <c r="B15" s="1" t="s">
        <v>175</v>
      </c>
      <c r="C15" s="2" t="s">
        <v>176</v>
      </c>
      <c r="D15" s="6">
        <v>60</v>
      </c>
      <c r="E15" s="1" t="s">
        <v>13</v>
      </c>
      <c r="F15" s="6">
        <v>59</v>
      </c>
      <c r="G15" s="6">
        <v>741</v>
      </c>
      <c r="H15" s="6">
        <f>ROUND(D15*F15,0)</f>
        <v>3540</v>
      </c>
      <c r="I15" s="6">
        <f>ROUND(D15*G15,0)</f>
        <v>44460</v>
      </c>
    </row>
    <row r="17" spans="1:9" s="9" customFormat="1" ht="12.75">
      <c r="A17" s="7"/>
      <c r="B17" s="3"/>
      <c r="C17" s="3" t="s">
        <v>38</v>
      </c>
      <c r="D17" s="5"/>
      <c r="E17" s="3"/>
      <c r="F17" s="5"/>
      <c r="G17" s="5"/>
      <c r="H17" s="5">
        <f>ROUND(SUM(H2:H16),0)</f>
        <v>284602</v>
      </c>
      <c r="I17" s="5">
        <f>ROUND(SUM(I2:I16),0)</f>
        <v>527063</v>
      </c>
    </row>
  </sheetData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6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178</v>
      </c>
      <c r="C2" s="2" t="s">
        <v>179</v>
      </c>
      <c r="D2" s="6">
        <v>111</v>
      </c>
      <c r="E2" s="1" t="s">
        <v>13</v>
      </c>
      <c r="F2" s="6">
        <v>2288</v>
      </c>
      <c r="G2" s="6">
        <v>2262</v>
      </c>
      <c r="H2" s="6">
        <f>ROUND(D2*F2,0)</f>
        <v>253968</v>
      </c>
      <c r="I2" s="6">
        <f>ROUND(D2*G2,0)</f>
        <v>251082</v>
      </c>
    </row>
    <row r="3" ht="51">
      <c r="C3" s="2" t="s">
        <v>180</v>
      </c>
    </row>
    <row r="5" spans="1:9" s="9" customFormat="1" ht="12.75">
      <c r="A5" s="7"/>
      <c r="B5" s="3"/>
      <c r="C5" s="3" t="s">
        <v>38</v>
      </c>
      <c r="D5" s="5"/>
      <c r="E5" s="3"/>
      <c r="F5" s="5"/>
      <c r="G5" s="5"/>
      <c r="H5" s="5">
        <f>ROUND(SUM(H2:H4),0)</f>
        <v>253968</v>
      </c>
      <c r="I5" s="5">
        <f>ROUND(SUM(I2:I4),0)</f>
        <v>251082</v>
      </c>
    </row>
  </sheetData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Szárazépítés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6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182</v>
      </c>
      <c r="C2" s="2" t="s">
        <v>183</v>
      </c>
      <c r="D2" s="6">
        <v>105</v>
      </c>
      <c r="E2" s="1" t="s">
        <v>13</v>
      </c>
      <c r="F2" s="6">
        <v>0</v>
      </c>
      <c r="G2" s="6">
        <v>585</v>
      </c>
      <c r="H2" s="6">
        <f>ROUND(D2*F2,0)</f>
        <v>0</v>
      </c>
      <c r="I2" s="6">
        <f>ROUND(D2*G2,0)</f>
        <v>61425</v>
      </c>
    </row>
    <row r="4" spans="1:9" ht="63.75">
      <c r="A4" s="8">
        <v>2</v>
      </c>
      <c r="B4" s="1" t="s">
        <v>184</v>
      </c>
      <c r="C4" s="2" t="s">
        <v>185</v>
      </c>
      <c r="D4" s="6">
        <v>136</v>
      </c>
      <c r="E4" s="1" t="s">
        <v>13</v>
      </c>
      <c r="F4" s="6">
        <v>2719</v>
      </c>
      <c r="G4" s="6">
        <v>468</v>
      </c>
      <c r="H4" s="6">
        <f>ROUND(D4*F4,0)</f>
        <v>369784</v>
      </c>
      <c r="I4" s="6">
        <f>ROUND(D4*G4,0)</f>
        <v>63648</v>
      </c>
    </row>
    <row r="6" spans="1:9" ht="76.5">
      <c r="A6" s="8">
        <v>3</v>
      </c>
      <c r="B6" s="1" t="s">
        <v>186</v>
      </c>
      <c r="C6" s="2" t="s">
        <v>187</v>
      </c>
      <c r="D6" s="6">
        <v>11</v>
      </c>
      <c r="E6" s="1" t="s">
        <v>28</v>
      </c>
      <c r="F6" s="6">
        <v>3337</v>
      </c>
      <c r="G6" s="6">
        <v>878</v>
      </c>
      <c r="H6" s="6">
        <f>ROUND(D6*F6,0)</f>
        <v>36707</v>
      </c>
      <c r="I6" s="6">
        <f>ROUND(D6*G6,0)</f>
        <v>9658</v>
      </c>
    </row>
    <row r="8" spans="1:9" ht="51">
      <c r="A8" s="8">
        <v>4</v>
      </c>
      <c r="B8" s="1" t="s">
        <v>188</v>
      </c>
      <c r="C8" s="2" t="s">
        <v>189</v>
      </c>
      <c r="D8" s="6">
        <v>27</v>
      </c>
      <c r="E8" s="1" t="s">
        <v>36</v>
      </c>
      <c r="F8" s="6">
        <v>737</v>
      </c>
      <c r="G8" s="6">
        <v>117</v>
      </c>
      <c r="H8" s="6">
        <f>ROUND(D8*F8,0)</f>
        <v>19899</v>
      </c>
      <c r="I8" s="6">
        <f>ROUND(D8*G8,0)</f>
        <v>3159</v>
      </c>
    </row>
    <row r="10" spans="1:9" ht="51">
      <c r="A10" s="8">
        <v>5</v>
      </c>
      <c r="B10" s="1" t="s">
        <v>190</v>
      </c>
      <c r="C10" s="2" t="s">
        <v>191</v>
      </c>
      <c r="D10" s="6">
        <v>27</v>
      </c>
      <c r="E10" s="1" t="s">
        <v>28</v>
      </c>
      <c r="F10" s="6">
        <v>218</v>
      </c>
      <c r="G10" s="6">
        <v>78</v>
      </c>
      <c r="H10" s="6">
        <f>ROUND(D10*F10,0)</f>
        <v>5886</v>
      </c>
      <c r="I10" s="6">
        <f>ROUND(D10*G10,0)</f>
        <v>2106</v>
      </c>
    </row>
    <row r="12" spans="1:9" s="9" customFormat="1" ht="12.75">
      <c r="A12" s="7"/>
      <c r="B12" s="3"/>
      <c r="C12" s="3" t="s">
        <v>38</v>
      </c>
      <c r="D12" s="5"/>
      <c r="E12" s="3"/>
      <c r="F12" s="5"/>
      <c r="G12" s="5"/>
      <c r="H12" s="5">
        <f>ROUND(SUM(H2:H11),0)</f>
        <v>432276</v>
      </c>
      <c r="I12" s="5">
        <f>ROUND(SUM(I2:I11),0)</f>
        <v>139996</v>
      </c>
    </row>
  </sheetData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Tetőfedés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6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193</v>
      </c>
      <c r="C2" s="2" t="s">
        <v>194</v>
      </c>
      <c r="D2" s="6">
        <v>137</v>
      </c>
      <c r="E2" s="1" t="s">
        <v>13</v>
      </c>
      <c r="F2" s="6">
        <v>666</v>
      </c>
      <c r="G2" s="6">
        <v>351</v>
      </c>
      <c r="H2" s="6">
        <f>ROUND(D2*F2,0)</f>
        <v>91242</v>
      </c>
      <c r="I2" s="6">
        <f>ROUND(D2*G2,0)</f>
        <v>48087</v>
      </c>
    </row>
    <row r="4" spans="1:9" ht="76.5">
      <c r="A4" s="8">
        <v>2</v>
      </c>
      <c r="B4" s="1" t="s">
        <v>195</v>
      </c>
      <c r="C4" s="2" t="s">
        <v>196</v>
      </c>
      <c r="D4" s="6">
        <v>137</v>
      </c>
      <c r="E4" s="1" t="s">
        <v>13</v>
      </c>
      <c r="F4" s="6">
        <v>4360</v>
      </c>
      <c r="G4" s="6">
        <v>3296</v>
      </c>
      <c r="H4" s="6">
        <f>ROUND(D4*F4,0)</f>
        <v>597320</v>
      </c>
      <c r="I4" s="6">
        <f>ROUND(D4*G4,0)</f>
        <v>451552</v>
      </c>
    </row>
    <row r="5" ht="51">
      <c r="C5" s="2" t="s">
        <v>197</v>
      </c>
    </row>
    <row r="7" spans="1:9" ht="76.5">
      <c r="A7" s="8">
        <v>3</v>
      </c>
      <c r="B7" s="1" t="s">
        <v>198</v>
      </c>
      <c r="C7" s="2" t="s">
        <v>199</v>
      </c>
      <c r="D7" s="6">
        <v>67</v>
      </c>
      <c r="E7" s="1" t="s">
        <v>13</v>
      </c>
      <c r="F7" s="6">
        <v>4499</v>
      </c>
      <c r="G7" s="6">
        <v>3296</v>
      </c>
      <c r="H7" s="6">
        <f>ROUND(D7*F7,0)</f>
        <v>301433</v>
      </c>
      <c r="I7" s="6">
        <f>ROUND(D7*G7,0)</f>
        <v>220832</v>
      </c>
    </row>
    <row r="8" ht="51">
      <c r="C8" s="2" t="s">
        <v>197</v>
      </c>
    </row>
    <row r="10" spans="1:9" s="9" customFormat="1" ht="12.75">
      <c r="A10" s="7"/>
      <c r="B10" s="3"/>
      <c r="C10" s="3" t="s">
        <v>38</v>
      </c>
      <c r="D10" s="5"/>
      <c r="E10" s="3"/>
      <c r="F10" s="5"/>
      <c r="G10" s="5"/>
      <c r="H10" s="5">
        <f>ROUND(SUM(H2:H9),0)</f>
        <v>989995</v>
      </c>
      <c r="I10" s="5">
        <f>ROUND(SUM(I2:I9),0)</f>
        <v>720471</v>
      </c>
    </row>
  </sheetData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Aljzatkészítés, hideg- és melegburkolatok készítése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6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201</v>
      </c>
      <c r="C2" s="2" t="s">
        <v>202</v>
      </c>
      <c r="D2" s="6">
        <v>20</v>
      </c>
      <c r="E2" s="1" t="s">
        <v>28</v>
      </c>
      <c r="F2" s="6">
        <v>0</v>
      </c>
      <c r="G2" s="6">
        <v>468</v>
      </c>
      <c r="H2" s="6">
        <f>ROUND(D2*F2,0)</f>
        <v>0</v>
      </c>
      <c r="I2" s="6">
        <f>ROUND(D2*G2,0)</f>
        <v>9360</v>
      </c>
    </row>
    <row r="4" spans="1:9" ht="89.25">
      <c r="A4" s="8">
        <v>2</v>
      </c>
      <c r="B4" s="1" t="s">
        <v>203</v>
      </c>
      <c r="C4" s="2" t="s">
        <v>204</v>
      </c>
      <c r="D4" s="6">
        <v>30</v>
      </c>
      <c r="E4" s="1" t="s">
        <v>13</v>
      </c>
      <c r="F4" s="6">
        <v>6015</v>
      </c>
      <c r="G4" s="6">
        <v>2418</v>
      </c>
      <c r="H4" s="6">
        <f>ROUND(D4*F4,0)</f>
        <v>180450</v>
      </c>
      <c r="I4" s="6">
        <f>ROUND(D4*G4,0)</f>
        <v>72540</v>
      </c>
    </row>
    <row r="5" ht="38.25">
      <c r="C5" s="2" t="s">
        <v>205</v>
      </c>
    </row>
    <row r="7" spans="1:9" ht="89.25">
      <c r="A7" s="8">
        <v>3</v>
      </c>
      <c r="B7" s="1" t="s">
        <v>206</v>
      </c>
      <c r="C7" s="2" t="s">
        <v>207</v>
      </c>
      <c r="D7" s="6">
        <v>27</v>
      </c>
      <c r="E7" s="1" t="s">
        <v>28</v>
      </c>
      <c r="F7" s="6">
        <v>3461</v>
      </c>
      <c r="G7" s="6">
        <v>644</v>
      </c>
      <c r="H7" s="6">
        <f>ROUND(D7*F7,0)</f>
        <v>93447</v>
      </c>
      <c r="I7" s="6">
        <f>ROUND(D7*G7,0)</f>
        <v>17388</v>
      </c>
    </row>
    <row r="9" spans="1:9" ht="76.5">
      <c r="A9" s="8">
        <v>4</v>
      </c>
      <c r="B9" s="1" t="s">
        <v>208</v>
      </c>
      <c r="C9" s="2" t="s">
        <v>209</v>
      </c>
      <c r="D9" s="6">
        <v>11</v>
      </c>
      <c r="E9" s="1" t="s">
        <v>28</v>
      </c>
      <c r="F9" s="6">
        <v>3604</v>
      </c>
      <c r="G9" s="6">
        <v>897</v>
      </c>
      <c r="H9" s="6">
        <f>ROUND(D9*F9,0)</f>
        <v>39644</v>
      </c>
      <c r="I9" s="6">
        <f>ROUND(D9*G9,0)</f>
        <v>9867</v>
      </c>
    </row>
    <row r="11" spans="1:9" ht="89.25">
      <c r="A11" s="8">
        <v>5</v>
      </c>
      <c r="B11" s="1" t="s">
        <v>210</v>
      </c>
      <c r="C11" s="2" t="s">
        <v>211</v>
      </c>
      <c r="D11" s="6">
        <v>27</v>
      </c>
      <c r="E11" s="1" t="s">
        <v>28</v>
      </c>
      <c r="F11" s="6">
        <v>1905</v>
      </c>
      <c r="G11" s="6">
        <v>936</v>
      </c>
      <c r="H11" s="6">
        <f>ROUND(D11*F11,0)</f>
        <v>51435</v>
      </c>
      <c r="I11" s="6">
        <f>ROUND(D11*G11,0)</f>
        <v>25272</v>
      </c>
    </row>
    <row r="13" spans="1:9" ht="76.5">
      <c r="A13" s="8">
        <v>6</v>
      </c>
      <c r="B13" s="1" t="s">
        <v>212</v>
      </c>
      <c r="C13" s="2" t="s">
        <v>213</v>
      </c>
      <c r="D13" s="6">
        <v>10</v>
      </c>
      <c r="E13" s="1" t="s">
        <v>28</v>
      </c>
      <c r="F13" s="6">
        <v>1295</v>
      </c>
      <c r="G13" s="6">
        <v>1034</v>
      </c>
      <c r="H13" s="6">
        <f>ROUND(D13*F13,0)</f>
        <v>12950</v>
      </c>
      <c r="I13" s="6">
        <f>ROUND(D13*G13,0)</f>
        <v>10340</v>
      </c>
    </row>
    <row r="15" spans="1:9" ht="76.5">
      <c r="A15" s="8">
        <v>7</v>
      </c>
      <c r="B15" s="1" t="s">
        <v>214</v>
      </c>
      <c r="C15" s="2" t="s">
        <v>215</v>
      </c>
      <c r="D15" s="6">
        <v>22</v>
      </c>
      <c r="E15" s="1" t="s">
        <v>28</v>
      </c>
      <c r="F15" s="6">
        <v>1777</v>
      </c>
      <c r="G15" s="6">
        <v>839</v>
      </c>
      <c r="H15" s="6">
        <f>ROUND(D15*F15,0)</f>
        <v>39094</v>
      </c>
      <c r="I15" s="6">
        <f>ROUND(D15*G15,0)</f>
        <v>18458</v>
      </c>
    </row>
    <row r="17" spans="1:9" ht="89.25">
      <c r="A17" s="8">
        <v>8</v>
      </c>
      <c r="B17" s="1" t="s">
        <v>216</v>
      </c>
      <c r="C17" s="2" t="s">
        <v>217</v>
      </c>
      <c r="D17" s="6">
        <v>1.6</v>
      </c>
      <c r="E17" s="1" t="s">
        <v>28</v>
      </c>
      <c r="F17" s="6">
        <v>1339</v>
      </c>
      <c r="G17" s="6">
        <v>3081</v>
      </c>
      <c r="H17" s="6">
        <f>ROUND(D17*F17,0)</f>
        <v>2142</v>
      </c>
      <c r="I17" s="6">
        <f>ROUND(D17*G17,0)</f>
        <v>4930</v>
      </c>
    </row>
    <row r="19" spans="1:9" ht="89.25">
      <c r="A19" s="8">
        <v>9</v>
      </c>
      <c r="B19" s="1" t="s">
        <v>218</v>
      </c>
      <c r="C19" s="2" t="s">
        <v>219</v>
      </c>
      <c r="D19" s="6">
        <v>5</v>
      </c>
      <c r="E19" s="1" t="s">
        <v>28</v>
      </c>
      <c r="F19" s="6">
        <v>2519</v>
      </c>
      <c r="G19" s="6">
        <v>1404</v>
      </c>
      <c r="H19" s="6">
        <f>ROUND(D19*F19,0)</f>
        <v>12595</v>
      </c>
      <c r="I19" s="6">
        <f>ROUND(D19*G19,0)</f>
        <v>7020</v>
      </c>
    </row>
    <row r="20" ht="12.75">
      <c r="C20" s="2" t="s">
        <v>220</v>
      </c>
    </row>
    <row r="22" spans="1:9" ht="76.5">
      <c r="A22" s="8">
        <v>10</v>
      </c>
      <c r="B22" s="1" t="s">
        <v>221</v>
      </c>
      <c r="C22" s="2" t="s">
        <v>222</v>
      </c>
      <c r="D22" s="6">
        <v>9</v>
      </c>
      <c r="E22" s="1" t="s">
        <v>28</v>
      </c>
      <c r="F22" s="6">
        <v>2726</v>
      </c>
      <c r="G22" s="6">
        <v>956</v>
      </c>
      <c r="H22" s="6">
        <f>ROUND(D22*F22,0)</f>
        <v>24534</v>
      </c>
      <c r="I22" s="6">
        <f>ROUND(D22*G22,0)</f>
        <v>8604</v>
      </c>
    </row>
    <row r="24" spans="1:9" s="9" customFormat="1" ht="12.75">
      <c r="A24" s="7"/>
      <c r="B24" s="3"/>
      <c r="C24" s="3" t="s">
        <v>38</v>
      </c>
      <c r="D24" s="5"/>
      <c r="E24" s="3"/>
      <c r="F24" s="5"/>
      <c r="G24" s="5"/>
      <c r="H24" s="5">
        <f>ROUND(SUM(H2:H23),0)</f>
        <v>456291</v>
      </c>
      <c r="I24" s="5">
        <f>ROUND(SUM(I2:I23),0)</f>
        <v>183779</v>
      </c>
    </row>
  </sheetData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Bádogozás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6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224</v>
      </c>
      <c r="C2" s="2" t="s">
        <v>225</v>
      </c>
      <c r="D2" s="6">
        <v>9</v>
      </c>
      <c r="E2" s="1" t="s">
        <v>36</v>
      </c>
      <c r="F2" s="6">
        <v>37700</v>
      </c>
      <c r="G2" s="6">
        <v>3237</v>
      </c>
      <c r="H2" s="6">
        <f>ROUND(D2*F2,0)</f>
        <v>339300</v>
      </c>
      <c r="I2" s="6">
        <f>ROUND(D2*G2,0)</f>
        <v>29133</v>
      </c>
    </row>
    <row r="3" ht="25.5">
      <c r="C3" s="2" t="s">
        <v>226</v>
      </c>
    </row>
    <row r="5" spans="1:9" s="9" customFormat="1" ht="12.75">
      <c r="A5" s="7"/>
      <c r="B5" s="3"/>
      <c r="C5" s="3" t="s">
        <v>38</v>
      </c>
      <c r="D5" s="5"/>
      <c r="E5" s="3"/>
      <c r="F5" s="5"/>
      <c r="G5" s="5"/>
      <c r="H5" s="5">
        <f>ROUND(SUM(H2:H4),0)</f>
        <v>339300</v>
      </c>
      <c r="I5" s="5">
        <f>ROUND(SUM(I2:I4),0)</f>
        <v>29133</v>
      </c>
    </row>
  </sheetData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Asztalosszerkezetek elhelyezése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6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228</v>
      </c>
      <c r="C2" s="2" t="s">
        <v>229</v>
      </c>
      <c r="D2" s="6">
        <v>460</v>
      </c>
      <c r="E2" s="1" t="s">
        <v>13</v>
      </c>
      <c r="F2" s="6">
        <v>597</v>
      </c>
      <c r="G2" s="6">
        <v>995</v>
      </c>
      <c r="H2" s="6">
        <f>ROUND(D2*F2,0)</f>
        <v>274620</v>
      </c>
      <c r="I2" s="6">
        <f>ROUND(D2*G2,0)</f>
        <v>457700</v>
      </c>
    </row>
    <row r="3" ht="12.75">
      <c r="C3" s="2" t="s">
        <v>230</v>
      </c>
    </row>
    <row r="5" spans="1:9" ht="76.5">
      <c r="A5" s="8">
        <v>2</v>
      </c>
      <c r="B5" s="1" t="s">
        <v>231</v>
      </c>
      <c r="C5" s="2" t="s">
        <v>232</v>
      </c>
      <c r="D5" s="6">
        <v>460</v>
      </c>
      <c r="E5" s="1" t="s">
        <v>13</v>
      </c>
      <c r="F5" s="6">
        <v>70</v>
      </c>
      <c r="G5" s="6">
        <v>312</v>
      </c>
      <c r="H5" s="6">
        <f>ROUND(D5*F5,0)</f>
        <v>32200</v>
      </c>
      <c r="I5" s="6">
        <f>ROUND(D5*G5,0)</f>
        <v>143520</v>
      </c>
    </row>
    <row r="7" spans="1:9" ht="76.5">
      <c r="A7" s="8">
        <v>3</v>
      </c>
      <c r="B7" s="1" t="s">
        <v>233</v>
      </c>
      <c r="C7" s="2" t="s">
        <v>234</v>
      </c>
      <c r="D7" s="6">
        <v>460</v>
      </c>
      <c r="E7" s="1" t="s">
        <v>13</v>
      </c>
      <c r="F7" s="6">
        <v>49</v>
      </c>
      <c r="G7" s="6">
        <v>449</v>
      </c>
      <c r="H7" s="6">
        <f>ROUND(D7*F7,0)</f>
        <v>22540</v>
      </c>
      <c r="I7" s="6">
        <f>ROUND(D7*G7,0)</f>
        <v>206540</v>
      </c>
    </row>
    <row r="9" spans="1:9" ht="51">
      <c r="A9" s="8">
        <v>4</v>
      </c>
      <c r="B9" s="1" t="s">
        <v>235</v>
      </c>
      <c r="C9" s="2" t="s">
        <v>236</v>
      </c>
      <c r="D9" s="6">
        <v>40</v>
      </c>
      <c r="E9" s="1" t="s">
        <v>13</v>
      </c>
      <c r="F9" s="6">
        <v>399</v>
      </c>
      <c r="G9" s="6">
        <v>644</v>
      </c>
      <c r="H9" s="6">
        <f>ROUND(D9*F9,0)</f>
        <v>15960</v>
      </c>
      <c r="I9" s="6">
        <f>ROUND(D9*G9,0)</f>
        <v>25760</v>
      </c>
    </row>
    <row r="11" spans="1:9" s="9" customFormat="1" ht="12.75">
      <c r="A11" s="7"/>
      <c r="B11" s="3"/>
      <c r="C11" s="3" t="s">
        <v>38</v>
      </c>
      <c r="D11" s="5"/>
      <c r="E11" s="3"/>
      <c r="F11" s="5"/>
      <c r="G11" s="5"/>
      <c r="H11" s="5">
        <f>ROUND(SUM(H2:H10),0)</f>
        <v>345320</v>
      </c>
      <c r="I11" s="5">
        <f>ROUND(SUM(I2:I10),0)</f>
        <v>833520</v>
      </c>
    </row>
  </sheetData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Felületképzés (festés, mázolás, tapétázás, korrózióvédelem)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6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238</v>
      </c>
      <c r="C2" s="2" t="s">
        <v>239</v>
      </c>
      <c r="D2" s="6">
        <v>49</v>
      </c>
      <c r="E2" s="1" t="s">
        <v>13</v>
      </c>
      <c r="F2" s="6">
        <v>180</v>
      </c>
      <c r="G2" s="6">
        <v>117</v>
      </c>
      <c r="H2" s="6">
        <f>ROUND(D2*F2,0)</f>
        <v>8820</v>
      </c>
      <c r="I2" s="6">
        <f>ROUND(D2*G2,0)</f>
        <v>5733</v>
      </c>
    </row>
    <row r="4" spans="1:9" ht="76.5">
      <c r="A4" s="8">
        <v>2</v>
      </c>
      <c r="B4" s="1" t="s">
        <v>240</v>
      </c>
      <c r="C4" s="2" t="s">
        <v>241</v>
      </c>
      <c r="D4" s="6">
        <v>60</v>
      </c>
      <c r="E4" s="1" t="s">
        <v>13</v>
      </c>
      <c r="F4" s="6">
        <v>183</v>
      </c>
      <c r="G4" s="6">
        <v>98</v>
      </c>
      <c r="H4" s="6">
        <f>ROUND(D4*F4,0)</f>
        <v>10980</v>
      </c>
      <c r="I4" s="6">
        <f>ROUND(D4*G4,0)</f>
        <v>5880</v>
      </c>
    </row>
    <row r="6" spans="1:9" ht="89.25">
      <c r="A6" s="8">
        <v>3</v>
      </c>
      <c r="B6" s="1" t="s">
        <v>242</v>
      </c>
      <c r="C6" s="2" t="s">
        <v>243</v>
      </c>
      <c r="D6" s="6">
        <v>49</v>
      </c>
      <c r="E6" s="1" t="s">
        <v>13</v>
      </c>
      <c r="F6" s="6">
        <v>1481</v>
      </c>
      <c r="G6" s="6">
        <v>410</v>
      </c>
      <c r="H6" s="6">
        <f>ROUND(D6*F6,0)</f>
        <v>72569</v>
      </c>
      <c r="I6" s="6">
        <f>ROUND(D6*G6,0)</f>
        <v>20090</v>
      </c>
    </row>
    <row r="7" ht="38.25">
      <c r="C7" s="2" t="s">
        <v>244</v>
      </c>
    </row>
    <row r="9" spans="1:9" ht="76.5">
      <c r="A9" s="8">
        <v>4</v>
      </c>
      <c r="B9" s="1" t="s">
        <v>245</v>
      </c>
      <c r="C9" s="2" t="s">
        <v>246</v>
      </c>
      <c r="D9" s="6">
        <v>44.5</v>
      </c>
      <c r="E9" s="1" t="s">
        <v>13</v>
      </c>
      <c r="F9" s="6">
        <v>87</v>
      </c>
      <c r="G9" s="6">
        <v>78</v>
      </c>
      <c r="H9" s="6">
        <f>ROUND(D9*F9,0)</f>
        <v>3872</v>
      </c>
      <c r="I9" s="6">
        <f>ROUND(D9*G9,0)</f>
        <v>3471</v>
      </c>
    </row>
    <row r="10" ht="12.75">
      <c r="C10" s="2" t="s">
        <v>247</v>
      </c>
    </row>
    <row r="12" spans="1:9" ht="89.25">
      <c r="A12" s="8">
        <v>5</v>
      </c>
      <c r="B12" s="1" t="s">
        <v>248</v>
      </c>
      <c r="C12" s="2" t="s">
        <v>249</v>
      </c>
      <c r="D12" s="6">
        <v>50</v>
      </c>
      <c r="E12" s="1" t="s">
        <v>13</v>
      </c>
      <c r="F12" s="6">
        <v>670</v>
      </c>
      <c r="G12" s="6">
        <v>390</v>
      </c>
      <c r="H12" s="6">
        <f>ROUND(D12*F12,0)</f>
        <v>33500</v>
      </c>
      <c r="I12" s="6">
        <f>ROUND(D12*G12,0)</f>
        <v>19500</v>
      </c>
    </row>
    <row r="13" ht="25.5">
      <c r="C13" s="2" t="s">
        <v>250</v>
      </c>
    </row>
    <row r="15" spans="1:9" ht="89.25">
      <c r="A15" s="8">
        <v>6</v>
      </c>
      <c r="B15" s="1" t="s">
        <v>251</v>
      </c>
      <c r="C15" s="2" t="s">
        <v>252</v>
      </c>
      <c r="D15" s="6">
        <v>60</v>
      </c>
      <c r="E15" s="1" t="s">
        <v>13</v>
      </c>
      <c r="F15" s="6">
        <v>3011</v>
      </c>
      <c r="G15" s="6">
        <v>2223</v>
      </c>
      <c r="H15" s="6">
        <f>ROUND(D15*F15,0)</f>
        <v>180660</v>
      </c>
      <c r="I15" s="6">
        <f>ROUND(D15*G15,0)</f>
        <v>133380</v>
      </c>
    </row>
    <row r="16" ht="63.75">
      <c r="C16" s="2" t="s">
        <v>253</v>
      </c>
    </row>
    <row r="18" spans="1:9" ht="76.5">
      <c r="A18" s="8">
        <v>7</v>
      </c>
      <c r="B18" s="1" t="s">
        <v>254</v>
      </c>
      <c r="C18" s="2" t="s">
        <v>255</v>
      </c>
      <c r="D18" s="6">
        <v>145</v>
      </c>
      <c r="E18" s="1" t="s">
        <v>13</v>
      </c>
      <c r="F18" s="6">
        <v>2364</v>
      </c>
      <c r="G18" s="6">
        <v>683</v>
      </c>
      <c r="H18" s="6">
        <f>ROUND(D18*F18,0)</f>
        <v>342780</v>
      </c>
      <c r="I18" s="6">
        <f>ROUND(D18*G18,0)</f>
        <v>99035</v>
      </c>
    </row>
    <row r="20" spans="1:9" ht="90.75">
      <c r="A20" s="8">
        <v>8</v>
      </c>
      <c r="B20" s="1" t="s">
        <v>256</v>
      </c>
      <c r="C20" s="2" t="s">
        <v>268</v>
      </c>
      <c r="D20" s="6">
        <v>48.5</v>
      </c>
      <c r="E20" s="1" t="s">
        <v>13</v>
      </c>
      <c r="F20" s="6">
        <v>4676</v>
      </c>
      <c r="G20" s="6">
        <v>507</v>
      </c>
      <c r="H20" s="6">
        <f>ROUND(D20*F20,0)</f>
        <v>226786</v>
      </c>
      <c r="I20" s="6">
        <f>ROUND(D20*G20,0)</f>
        <v>24590</v>
      </c>
    </row>
    <row r="21" ht="12.75">
      <c r="C21" s="2" t="s">
        <v>257</v>
      </c>
    </row>
    <row r="23" spans="1:9" ht="78">
      <c r="A23" s="8">
        <v>9</v>
      </c>
      <c r="B23" s="1" t="s">
        <v>258</v>
      </c>
      <c r="C23" s="2" t="s">
        <v>269</v>
      </c>
      <c r="D23" s="6">
        <v>13.5</v>
      </c>
      <c r="E23" s="1" t="s">
        <v>13</v>
      </c>
      <c r="F23" s="6">
        <v>2338</v>
      </c>
      <c r="G23" s="6">
        <v>507</v>
      </c>
      <c r="H23" s="6">
        <f>ROUND(D23*F23,0)</f>
        <v>31563</v>
      </c>
      <c r="I23" s="6">
        <f>ROUND(D23*G23,0)</f>
        <v>6845</v>
      </c>
    </row>
    <row r="24" ht="25.5">
      <c r="C24" s="2" t="s">
        <v>259</v>
      </c>
    </row>
    <row r="26" spans="1:9" ht="63.75">
      <c r="A26" s="8">
        <v>10</v>
      </c>
      <c r="B26" s="1" t="s">
        <v>260</v>
      </c>
      <c r="C26" s="2" t="s">
        <v>261</v>
      </c>
      <c r="D26" s="6">
        <v>44.5</v>
      </c>
      <c r="E26" s="1" t="s">
        <v>13</v>
      </c>
      <c r="F26" s="6">
        <v>2337</v>
      </c>
      <c r="G26" s="6">
        <v>1209</v>
      </c>
      <c r="H26" s="6">
        <f>ROUND(D26*F26,0)</f>
        <v>103997</v>
      </c>
      <c r="I26" s="6">
        <f>ROUND(D26*G26,0)</f>
        <v>53801</v>
      </c>
    </row>
    <row r="28" spans="1:9" ht="65.25">
      <c r="A28" s="8">
        <v>11</v>
      </c>
      <c r="B28" s="1" t="s">
        <v>262</v>
      </c>
      <c r="C28" s="2" t="s">
        <v>270</v>
      </c>
      <c r="D28" s="6">
        <v>12</v>
      </c>
      <c r="E28" s="1" t="s">
        <v>13</v>
      </c>
      <c r="F28" s="6">
        <v>2523</v>
      </c>
      <c r="G28" s="6">
        <v>624</v>
      </c>
      <c r="H28" s="6">
        <f>ROUND(D28*F28,0)</f>
        <v>30276</v>
      </c>
      <c r="I28" s="6">
        <f>ROUND(D28*G28,0)</f>
        <v>7488</v>
      </c>
    </row>
    <row r="30" spans="1:9" ht="76.5">
      <c r="A30" s="8">
        <v>12</v>
      </c>
      <c r="B30" s="1" t="s">
        <v>263</v>
      </c>
      <c r="C30" s="2" t="s">
        <v>264</v>
      </c>
      <c r="D30" s="6">
        <v>9</v>
      </c>
      <c r="E30" s="1" t="s">
        <v>13</v>
      </c>
      <c r="F30" s="6">
        <v>4149</v>
      </c>
      <c r="G30" s="6">
        <v>3081</v>
      </c>
      <c r="H30" s="6">
        <f>ROUND(D30*F30,0)</f>
        <v>37341</v>
      </c>
      <c r="I30" s="6">
        <f>ROUND(D30*G30,0)</f>
        <v>27729</v>
      </c>
    </row>
    <row r="31" ht="25.5">
      <c r="C31" s="2" t="s">
        <v>265</v>
      </c>
    </row>
    <row r="33" spans="1:9" ht="76.5">
      <c r="A33" s="8">
        <v>13</v>
      </c>
      <c r="B33" s="1" t="s">
        <v>266</v>
      </c>
      <c r="C33" s="2" t="s">
        <v>264</v>
      </c>
      <c r="D33" s="6">
        <v>107</v>
      </c>
      <c r="E33" s="1" t="s">
        <v>13</v>
      </c>
      <c r="F33" s="6">
        <v>4855</v>
      </c>
      <c r="G33" s="6">
        <v>3081</v>
      </c>
      <c r="H33" s="6">
        <f>ROUND(D33*F33,0)</f>
        <v>519485</v>
      </c>
      <c r="I33" s="6">
        <f>ROUND(D33*G33,0)</f>
        <v>329667</v>
      </c>
    </row>
    <row r="34" ht="25.5">
      <c r="C34" s="2" t="s">
        <v>267</v>
      </c>
    </row>
    <row r="36" spans="1:9" s="9" customFormat="1" ht="12.75">
      <c r="A36" s="7"/>
      <c r="B36" s="3"/>
      <c r="C36" s="3" t="s">
        <v>38</v>
      </c>
      <c r="D36" s="5"/>
      <c r="E36" s="3"/>
      <c r="F36" s="5"/>
      <c r="G36" s="5"/>
      <c r="H36" s="5">
        <f>ROUND(SUM(H2:H35),0)</f>
        <v>1602629</v>
      </c>
      <c r="I36" s="5">
        <f>ROUND(SUM(I2:I35),0)</f>
        <v>737209</v>
      </c>
    </row>
  </sheetData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Szigetelés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"/>
    </sheetView>
  </sheetViews>
  <sheetFormatPr defaultColWidth="9.00390625" defaultRowHeight="12.75"/>
  <cols>
    <col min="1" max="1" width="36.375" style="11" customWidth="1"/>
    <col min="2" max="3" width="20.75390625" style="11" customWidth="1"/>
    <col min="4" max="16384" width="9.125" style="11" customWidth="1"/>
  </cols>
  <sheetData>
    <row r="1" spans="1:3" s="12" customFormat="1" ht="31.5">
      <c r="A1" s="12" t="s">
        <v>0</v>
      </c>
      <c r="B1" s="13" t="s">
        <v>1</v>
      </c>
      <c r="C1" s="13" t="s">
        <v>2</v>
      </c>
    </row>
    <row r="2" spans="1:3" ht="63">
      <c r="A2" s="11" t="s">
        <v>39</v>
      </c>
      <c r="B2" s="11">
        <f>'Zsaluzás és állványozás'!H25</f>
        <v>107600</v>
      </c>
      <c r="C2" s="11">
        <f>'Zsaluzás és állványozás'!I25</f>
        <v>731770</v>
      </c>
    </row>
    <row r="3" spans="1:3" ht="63">
      <c r="A3" s="11" t="s">
        <v>59</v>
      </c>
      <c r="B3" s="11">
        <f>'Irtás, föld- és sziklamunka'!H20</f>
        <v>188488</v>
      </c>
      <c r="C3" s="11">
        <f>'Irtás, föld- és sziklamunka'!I20</f>
        <v>620533</v>
      </c>
    </row>
    <row r="4" spans="1:3" ht="31.5">
      <c r="A4" s="11" t="s">
        <v>64</v>
      </c>
      <c r="B4" s="11">
        <f>Síkalapozás!H6</f>
        <v>293602</v>
      </c>
      <c r="C4" s="11">
        <f>Síkalapozás!I6</f>
        <v>82308</v>
      </c>
    </row>
    <row r="5" spans="1:3" ht="63">
      <c r="A5" s="11" t="s">
        <v>101</v>
      </c>
      <c r="B5" s="11">
        <f>'Helyszíni beton és vasbeton mun'!H38</f>
        <v>1283014</v>
      </c>
      <c r="C5" s="11">
        <f>'Helyszíni beton és vasbeton mun'!I38</f>
        <v>543310</v>
      </c>
    </row>
    <row r="6" spans="1:3" ht="126">
      <c r="A6" s="11" t="s">
        <v>111</v>
      </c>
      <c r="B6" s="11">
        <f>'Előregyártott épületszerkezeti '!H11</f>
        <v>806782</v>
      </c>
      <c r="C6" s="11">
        <f>'Előregyártott épületszerkezeti '!I11</f>
        <v>695200</v>
      </c>
    </row>
    <row r="7" spans="1:3" ht="63">
      <c r="A7" s="11" t="s">
        <v>136</v>
      </c>
      <c r="B7" s="11">
        <f>'Falazás és egyéb kőműves munkák'!H26</f>
        <v>976436</v>
      </c>
      <c r="C7" s="11">
        <f>'Falazás és egyéb kőműves munkák'!I26</f>
        <v>1133445</v>
      </c>
    </row>
    <row r="8" spans="1:3" ht="31.5">
      <c r="A8" s="11" t="s">
        <v>161</v>
      </c>
      <c r="B8" s="11">
        <f>Ácsmunka!H26</f>
        <v>677404</v>
      </c>
      <c r="C8" s="11">
        <f>Ácsmunka!I26</f>
        <v>633257</v>
      </c>
    </row>
    <row r="9" spans="1:3" ht="47.25">
      <c r="A9" s="11" t="s">
        <v>177</v>
      </c>
      <c r="B9" s="11">
        <f>'Vakolás és rabicolás'!H17</f>
        <v>284602</v>
      </c>
      <c r="C9" s="11">
        <f>'Vakolás és rabicolás'!I17</f>
        <v>527063</v>
      </c>
    </row>
    <row r="10" spans="1:3" ht="31.5">
      <c r="A10" s="11" t="s">
        <v>181</v>
      </c>
      <c r="B10" s="11">
        <f>Szárazépítés!H5</f>
        <v>253968</v>
      </c>
      <c r="C10" s="11">
        <f>Szárazépítés!I5</f>
        <v>251082</v>
      </c>
    </row>
    <row r="11" spans="1:3" ht="31.5">
      <c r="A11" s="11" t="s">
        <v>192</v>
      </c>
      <c r="B11" s="11">
        <f>Tetőfedés!H12</f>
        <v>432276</v>
      </c>
      <c r="C11" s="11">
        <f>Tetőfedés!I12</f>
        <v>139996</v>
      </c>
    </row>
    <row r="12" spans="1:3" ht="94.5">
      <c r="A12" s="11" t="s">
        <v>200</v>
      </c>
      <c r="B12" s="11">
        <f>'Aljzatkészítés, hideg- és meleg'!H10</f>
        <v>989995</v>
      </c>
      <c r="C12" s="11">
        <f>'Aljzatkészítés, hideg- és meleg'!I10</f>
        <v>720471</v>
      </c>
    </row>
    <row r="13" spans="1:3" ht="31.5">
      <c r="A13" s="11" t="s">
        <v>223</v>
      </c>
      <c r="B13" s="11">
        <f>Bádogozás!H24</f>
        <v>456291</v>
      </c>
      <c r="C13" s="11">
        <f>Bádogozás!I24</f>
        <v>183779</v>
      </c>
    </row>
    <row r="14" spans="1:3" ht="78.75">
      <c r="A14" s="11" t="s">
        <v>227</v>
      </c>
      <c r="B14" s="11">
        <f>'Asztalosszerkezetek elhelyezése'!H5</f>
        <v>339300</v>
      </c>
      <c r="C14" s="11">
        <f>'Asztalosszerkezetek elhelyezése'!I5</f>
        <v>29133</v>
      </c>
    </row>
    <row r="15" spans="1:3" ht="126">
      <c r="A15" s="11" t="s">
        <v>237</v>
      </c>
      <c r="B15" s="11">
        <f>'Felületképzés (festés, mázolás,'!H11</f>
        <v>345320</v>
      </c>
      <c r="C15" s="11">
        <f>'Felületképzés (festés, mázolás,'!I11</f>
        <v>833520</v>
      </c>
    </row>
    <row r="16" spans="1:3" ht="31.5">
      <c r="A16" s="11" t="s">
        <v>271</v>
      </c>
      <c r="B16" s="11">
        <f>Szigetelés!H36</f>
        <v>1602629</v>
      </c>
      <c r="C16" s="11">
        <f>Szigetelés!I36</f>
        <v>737209</v>
      </c>
    </row>
    <row r="17" spans="1:3" s="12" customFormat="1" ht="15.75">
      <c r="A17" s="12" t="s">
        <v>272</v>
      </c>
      <c r="B17" s="12">
        <f>ROUND(SUM(B2:B16),0)</f>
        <v>9037707</v>
      </c>
      <c r="C17" s="12">
        <f>ROUND(SUM(C2:C16),0)</f>
        <v>7862076</v>
      </c>
    </row>
  </sheetData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6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26</v>
      </c>
      <c r="E2" s="1" t="s">
        <v>13</v>
      </c>
      <c r="F2" s="6">
        <v>648</v>
      </c>
      <c r="G2" s="6">
        <v>1716</v>
      </c>
      <c r="H2" s="6">
        <f>ROUND(D2*F2,0)</f>
        <v>16848</v>
      </c>
      <c r="I2" s="6">
        <f>ROUND(D2*G2,0)</f>
        <v>44616</v>
      </c>
    </row>
    <row r="4" spans="1:9" ht="38.25">
      <c r="A4" s="8">
        <v>2</v>
      </c>
      <c r="B4" s="1" t="s">
        <v>15</v>
      </c>
      <c r="C4" s="2" t="s">
        <v>16</v>
      </c>
      <c r="D4" s="6">
        <v>6.5</v>
      </c>
      <c r="E4" s="1" t="s">
        <v>13</v>
      </c>
      <c r="F4" s="6">
        <v>456</v>
      </c>
      <c r="G4" s="6">
        <v>3081</v>
      </c>
      <c r="H4" s="6">
        <f>ROUND(D4*F4,0)</f>
        <v>2964</v>
      </c>
      <c r="I4" s="6">
        <f>ROUND(D4*G4,0)</f>
        <v>20027</v>
      </c>
    </row>
    <row r="6" spans="1:9" ht="38.25">
      <c r="A6" s="8">
        <v>3</v>
      </c>
      <c r="B6" s="1" t="s">
        <v>17</v>
      </c>
      <c r="C6" s="2" t="s">
        <v>18</v>
      </c>
      <c r="D6" s="6">
        <v>37</v>
      </c>
      <c r="E6" s="1" t="s">
        <v>13</v>
      </c>
      <c r="F6" s="6">
        <v>40</v>
      </c>
      <c r="G6" s="6">
        <v>2457</v>
      </c>
      <c r="H6" s="6">
        <f>ROUND(D6*F6,0)</f>
        <v>1480</v>
      </c>
      <c r="I6" s="6">
        <f>ROUND(D6*G6,0)</f>
        <v>90909</v>
      </c>
    </row>
    <row r="8" spans="1:9" ht="51">
      <c r="A8" s="8">
        <v>4</v>
      </c>
      <c r="B8" s="1" t="s">
        <v>19</v>
      </c>
      <c r="C8" s="2" t="s">
        <v>20</v>
      </c>
      <c r="D8" s="6">
        <v>6.5</v>
      </c>
      <c r="E8" s="1" t="s">
        <v>13</v>
      </c>
      <c r="F8" s="6">
        <v>40</v>
      </c>
      <c r="G8" s="6">
        <v>2847</v>
      </c>
      <c r="H8" s="6">
        <f>ROUND(D8*F8,0)</f>
        <v>260</v>
      </c>
      <c r="I8" s="6">
        <f>ROUND(D8*G8,0)</f>
        <v>18506</v>
      </c>
    </row>
    <row r="10" spans="1:9" ht="25.5">
      <c r="A10" s="8">
        <v>5</v>
      </c>
      <c r="B10" s="1" t="s">
        <v>21</v>
      </c>
      <c r="C10" s="2" t="s">
        <v>22</v>
      </c>
      <c r="D10" s="6">
        <v>8.5</v>
      </c>
      <c r="E10" s="1" t="s">
        <v>13</v>
      </c>
      <c r="F10" s="6">
        <v>521</v>
      </c>
      <c r="G10" s="6">
        <v>1970</v>
      </c>
      <c r="H10" s="6">
        <f>ROUND(D10*F10,0)</f>
        <v>4429</v>
      </c>
      <c r="I10" s="6">
        <f>ROUND(D10*G10,0)</f>
        <v>16745</v>
      </c>
    </row>
    <row r="12" spans="1:9" ht="38.25">
      <c r="A12" s="8">
        <v>6</v>
      </c>
      <c r="B12" s="1" t="s">
        <v>23</v>
      </c>
      <c r="C12" s="2" t="s">
        <v>24</v>
      </c>
      <c r="D12" s="6">
        <v>1.5</v>
      </c>
      <c r="E12" s="1" t="s">
        <v>13</v>
      </c>
      <c r="F12" s="6">
        <v>711</v>
      </c>
      <c r="G12" s="6">
        <v>3491</v>
      </c>
      <c r="H12" s="6">
        <f>ROUND(D12*F12,0)</f>
        <v>1067</v>
      </c>
      <c r="I12" s="6">
        <f>ROUND(D12*G12,0)</f>
        <v>5237</v>
      </c>
    </row>
    <row r="14" spans="1:9" ht="51">
      <c r="A14" s="8">
        <v>7</v>
      </c>
      <c r="B14" s="1" t="s">
        <v>25</v>
      </c>
      <c r="C14" s="2" t="s">
        <v>26</v>
      </c>
      <c r="D14" s="6">
        <v>18</v>
      </c>
      <c r="E14" s="1" t="s">
        <v>13</v>
      </c>
      <c r="F14" s="6">
        <v>40</v>
      </c>
      <c r="G14" s="6">
        <v>3822</v>
      </c>
      <c r="H14" s="6">
        <f>ROUND(D14*F14,0)</f>
        <v>720</v>
      </c>
      <c r="I14" s="6">
        <f>ROUND(D14*G14,0)</f>
        <v>68796</v>
      </c>
    </row>
    <row r="16" spans="1:9" ht="38.25">
      <c r="A16" s="8">
        <v>8</v>
      </c>
      <c r="B16" s="1" t="s">
        <v>27</v>
      </c>
      <c r="C16" s="2" t="s">
        <v>29</v>
      </c>
      <c r="D16" s="6">
        <v>20</v>
      </c>
      <c r="E16" s="1" t="s">
        <v>28</v>
      </c>
      <c r="F16" s="6">
        <v>0</v>
      </c>
      <c r="G16" s="6">
        <v>702</v>
      </c>
      <c r="H16" s="6">
        <f>ROUND(D16*F16,0)</f>
        <v>0</v>
      </c>
      <c r="I16" s="6">
        <f>ROUND(D16*G16,0)</f>
        <v>14040</v>
      </c>
    </row>
    <row r="18" spans="1:9" ht="38.25">
      <c r="A18" s="8">
        <v>9</v>
      </c>
      <c r="B18" s="1" t="s">
        <v>30</v>
      </c>
      <c r="C18" s="2" t="s">
        <v>31</v>
      </c>
      <c r="D18" s="6">
        <v>30</v>
      </c>
      <c r="E18" s="1" t="s">
        <v>28</v>
      </c>
      <c r="F18" s="6">
        <v>0</v>
      </c>
      <c r="G18" s="6">
        <v>1229</v>
      </c>
      <c r="H18" s="6">
        <f>ROUND(D18*F18,0)</f>
        <v>0</v>
      </c>
      <c r="I18" s="6">
        <f>ROUND(D18*G18,0)</f>
        <v>36870</v>
      </c>
    </row>
    <row r="20" spans="1:9" ht="76.5">
      <c r="A20" s="8">
        <v>10</v>
      </c>
      <c r="B20" s="1" t="s">
        <v>32</v>
      </c>
      <c r="C20" s="2" t="s">
        <v>33</v>
      </c>
      <c r="D20" s="6">
        <v>92</v>
      </c>
      <c r="E20" s="1" t="s">
        <v>13</v>
      </c>
      <c r="F20" s="6">
        <v>246</v>
      </c>
      <c r="G20" s="6">
        <v>936</v>
      </c>
      <c r="H20" s="6">
        <f>ROUND(D20*F20,0)</f>
        <v>22632</v>
      </c>
      <c r="I20" s="6">
        <f>ROUND(D20*G20,0)</f>
        <v>86112</v>
      </c>
    </row>
    <row r="21" ht="25.5">
      <c r="C21" s="2" t="s">
        <v>34</v>
      </c>
    </row>
    <row r="23" spans="1:9" ht="38.25">
      <c r="A23" s="8">
        <v>11</v>
      </c>
      <c r="B23" s="1" t="s">
        <v>35</v>
      </c>
      <c r="C23" s="2" t="s">
        <v>37</v>
      </c>
      <c r="D23" s="6">
        <v>22</v>
      </c>
      <c r="E23" s="1" t="s">
        <v>36</v>
      </c>
      <c r="F23" s="6">
        <v>2600</v>
      </c>
      <c r="G23" s="6">
        <v>14996</v>
      </c>
      <c r="H23" s="6">
        <f>ROUND(D23*F23,0)</f>
        <v>57200</v>
      </c>
      <c r="I23" s="6">
        <f>ROUND(D23*G23,0)</f>
        <v>329912</v>
      </c>
    </row>
    <row r="25" spans="1:9" s="9" customFormat="1" ht="12.75">
      <c r="A25" s="7"/>
      <c r="B25" s="3"/>
      <c r="C25" s="3" t="s">
        <v>38</v>
      </c>
      <c r="D25" s="5"/>
      <c r="E25" s="3"/>
      <c r="F25" s="5"/>
      <c r="G25" s="5"/>
      <c r="H25" s="5">
        <f>ROUND(SUM(H2:H24),0)</f>
        <v>107600</v>
      </c>
      <c r="I25" s="5">
        <f>ROUND(SUM(I2:I24),0)</f>
        <v>731770</v>
      </c>
    </row>
  </sheetData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6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40</v>
      </c>
      <c r="C2" s="2" t="s">
        <v>42</v>
      </c>
      <c r="D2" s="6">
        <v>6</v>
      </c>
      <c r="E2" s="1" t="s">
        <v>41</v>
      </c>
      <c r="F2" s="6">
        <v>0</v>
      </c>
      <c r="G2" s="6">
        <v>4076</v>
      </c>
      <c r="H2" s="6">
        <f>ROUND(D2*F2,0)</f>
        <v>0</v>
      </c>
      <c r="I2" s="6">
        <f>ROUND(D2*G2,0)</f>
        <v>24456</v>
      </c>
    </row>
    <row r="4" spans="1:9" ht="63.75">
      <c r="A4" s="8">
        <v>2</v>
      </c>
      <c r="B4" s="1" t="s">
        <v>43</v>
      </c>
      <c r="C4" s="2" t="s">
        <v>44</v>
      </c>
      <c r="D4" s="6">
        <v>205</v>
      </c>
      <c r="E4" s="1" t="s">
        <v>41</v>
      </c>
      <c r="F4" s="6">
        <v>0</v>
      </c>
      <c r="G4" s="6">
        <v>1613</v>
      </c>
      <c r="H4" s="6">
        <f>ROUND(D4*F4,0)</f>
        <v>0</v>
      </c>
      <c r="I4" s="6">
        <f>ROUND(D4*G4,0)</f>
        <v>330665</v>
      </c>
    </row>
    <row r="6" spans="1:9" ht="25.5">
      <c r="A6" s="8">
        <v>3</v>
      </c>
      <c r="B6" s="1" t="s">
        <v>45</v>
      </c>
      <c r="C6" s="2" t="s">
        <v>46</v>
      </c>
      <c r="D6" s="6">
        <v>50</v>
      </c>
      <c r="E6" s="1" t="s">
        <v>13</v>
      </c>
      <c r="F6" s="6">
        <v>0</v>
      </c>
      <c r="G6" s="6">
        <v>2374</v>
      </c>
      <c r="H6" s="6">
        <f>ROUND(D6*F6,0)</f>
        <v>0</v>
      </c>
      <c r="I6" s="6">
        <f>ROUND(D6*G6,0)</f>
        <v>118700</v>
      </c>
    </row>
    <row r="8" spans="1:9" ht="25.5">
      <c r="A8" s="8">
        <v>4</v>
      </c>
      <c r="B8" s="1" t="s">
        <v>47</v>
      </c>
      <c r="C8" s="2" t="s">
        <v>48</v>
      </c>
      <c r="D8" s="6">
        <v>10</v>
      </c>
      <c r="E8" s="1" t="s">
        <v>41</v>
      </c>
      <c r="F8" s="6">
        <v>92</v>
      </c>
      <c r="G8" s="6">
        <v>305</v>
      </c>
      <c r="H8" s="6">
        <f>ROUND(D8*F8,0)</f>
        <v>920</v>
      </c>
      <c r="I8" s="6">
        <f>ROUND(D8*G8,0)</f>
        <v>3050</v>
      </c>
    </row>
    <row r="10" spans="1:9" ht="25.5">
      <c r="A10" s="8">
        <v>5</v>
      </c>
      <c r="B10" s="1" t="s">
        <v>49</v>
      </c>
      <c r="C10" s="2" t="s">
        <v>50</v>
      </c>
      <c r="D10" s="6">
        <v>5.5</v>
      </c>
      <c r="E10" s="1" t="s">
        <v>41</v>
      </c>
      <c r="F10" s="6">
        <v>9.2</v>
      </c>
      <c r="G10" s="6">
        <v>305</v>
      </c>
      <c r="H10" s="6">
        <f>ROUND(D10*F10,0)</f>
        <v>51</v>
      </c>
      <c r="I10" s="6">
        <f>ROUND(D10*G10,0)</f>
        <v>1678</v>
      </c>
    </row>
    <row r="12" spans="1:9" ht="25.5">
      <c r="A12" s="8">
        <v>6</v>
      </c>
      <c r="B12" s="1" t="s">
        <v>51</v>
      </c>
      <c r="C12" s="2" t="s">
        <v>52</v>
      </c>
      <c r="D12" s="6">
        <v>62</v>
      </c>
      <c r="E12" s="1" t="s">
        <v>41</v>
      </c>
      <c r="F12" s="6">
        <v>9.2</v>
      </c>
      <c r="G12" s="6">
        <v>1159</v>
      </c>
      <c r="H12" s="6">
        <f>ROUND(D12*F12,0)</f>
        <v>570</v>
      </c>
      <c r="I12" s="6">
        <f>ROUND(D12*G12,0)</f>
        <v>71858</v>
      </c>
    </row>
    <row r="14" spans="1:9" ht="25.5">
      <c r="A14" s="8">
        <v>7</v>
      </c>
      <c r="B14" s="1" t="s">
        <v>53</v>
      </c>
      <c r="C14" s="2" t="s">
        <v>54</v>
      </c>
      <c r="D14" s="6">
        <v>170</v>
      </c>
      <c r="E14" s="1" t="s">
        <v>41</v>
      </c>
      <c r="F14" s="6">
        <v>0</v>
      </c>
      <c r="G14" s="6">
        <v>251</v>
      </c>
      <c r="H14" s="6">
        <f>ROUND(D14*F14,0)</f>
        <v>0</v>
      </c>
      <c r="I14" s="6">
        <f>ROUND(D14*G14,0)</f>
        <v>42670</v>
      </c>
    </row>
    <row r="16" spans="1:9" ht="76.5">
      <c r="A16" s="8">
        <v>8</v>
      </c>
      <c r="B16" s="1" t="s">
        <v>55</v>
      </c>
      <c r="C16" s="2" t="s">
        <v>56</v>
      </c>
      <c r="D16" s="6">
        <v>5.5</v>
      </c>
      <c r="E16" s="1" t="s">
        <v>41</v>
      </c>
      <c r="F16" s="6">
        <v>1263</v>
      </c>
      <c r="G16" s="6">
        <v>4992</v>
      </c>
      <c r="H16" s="6">
        <f>ROUND(D16*F16,0)</f>
        <v>6947</v>
      </c>
      <c r="I16" s="6">
        <f>ROUND(D16*G16,0)</f>
        <v>27456</v>
      </c>
    </row>
    <row r="18" spans="1:9" ht="38.25">
      <c r="A18" s="8">
        <v>9</v>
      </c>
      <c r="B18" s="1" t="s">
        <v>57</v>
      </c>
      <c r="C18" s="2" t="s">
        <v>58</v>
      </c>
      <c r="D18" s="6">
        <v>6</v>
      </c>
      <c r="E18" s="1" t="s">
        <v>36</v>
      </c>
      <c r="F18" s="6">
        <v>30000</v>
      </c>
      <c r="G18" s="6">
        <v>0</v>
      </c>
      <c r="H18" s="6">
        <f>ROUND(D18*F18,0)</f>
        <v>180000</v>
      </c>
      <c r="I18" s="6">
        <f>ROUND(D18*G18,0)</f>
        <v>0</v>
      </c>
    </row>
    <row r="20" spans="1:9" s="9" customFormat="1" ht="12.75">
      <c r="A20" s="7"/>
      <c r="B20" s="3"/>
      <c r="C20" s="3" t="s">
        <v>38</v>
      </c>
      <c r="D20" s="5"/>
      <c r="E20" s="3"/>
      <c r="F20" s="5"/>
      <c r="G20" s="5"/>
      <c r="H20" s="5">
        <f>ROUND(SUM(H2:H19),0)</f>
        <v>188488</v>
      </c>
      <c r="I20" s="5">
        <f>ROUND(SUM(I2:I19),0)</f>
        <v>620533</v>
      </c>
    </row>
  </sheetData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6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5.25">
      <c r="A2" s="8">
        <v>1</v>
      </c>
      <c r="B2" s="1" t="s">
        <v>60</v>
      </c>
      <c r="C2" s="2" t="s">
        <v>62</v>
      </c>
      <c r="D2" s="6">
        <v>16.5</v>
      </c>
      <c r="E2" s="1" t="s">
        <v>41</v>
      </c>
      <c r="F2" s="6">
        <v>13622</v>
      </c>
      <c r="G2" s="6">
        <v>2671</v>
      </c>
      <c r="H2" s="6">
        <f>ROUND(D2*F2,0)</f>
        <v>224763</v>
      </c>
      <c r="I2" s="6">
        <f>ROUND(D2*G2,0)</f>
        <v>44072</v>
      </c>
    </row>
    <row r="4" spans="1:9" ht="52.5">
      <c r="A4" s="8">
        <v>2</v>
      </c>
      <c r="B4" s="1" t="s">
        <v>61</v>
      </c>
      <c r="C4" s="2" t="s">
        <v>63</v>
      </c>
      <c r="D4" s="6">
        <v>4.3</v>
      </c>
      <c r="E4" s="1" t="s">
        <v>41</v>
      </c>
      <c r="F4" s="6">
        <v>16009</v>
      </c>
      <c r="G4" s="6">
        <v>8892</v>
      </c>
      <c r="H4" s="6">
        <f>ROUND(D4*F4,0)</f>
        <v>68839</v>
      </c>
      <c r="I4" s="6">
        <f>ROUND(D4*G4,0)</f>
        <v>38236</v>
      </c>
    </row>
    <row r="6" spans="1:9" s="9" customFormat="1" ht="12.75">
      <c r="A6" s="7"/>
      <c r="B6" s="3"/>
      <c r="C6" s="3" t="s">
        <v>38</v>
      </c>
      <c r="D6" s="5"/>
      <c r="E6" s="3"/>
      <c r="F6" s="5"/>
      <c r="G6" s="5"/>
      <c r="H6" s="5">
        <f>ROUND(SUM(H2:H5),0)</f>
        <v>293602</v>
      </c>
      <c r="I6" s="5">
        <f>ROUND(SUM(I2:I5),0)</f>
        <v>82308</v>
      </c>
    </row>
  </sheetData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Síkalapozás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6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65</v>
      </c>
      <c r="C2" s="2" t="s">
        <v>66</v>
      </c>
      <c r="D2" s="6">
        <v>3.35</v>
      </c>
      <c r="E2" s="1" t="s">
        <v>41</v>
      </c>
      <c r="F2" s="6">
        <v>0</v>
      </c>
      <c r="G2" s="6">
        <v>6143</v>
      </c>
      <c r="H2" s="6">
        <f>ROUND(D2*F2,0)</f>
        <v>0</v>
      </c>
      <c r="I2" s="6">
        <f>ROUND(D2*G2,0)</f>
        <v>20579</v>
      </c>
    </row>
    <row r="4" spans="1:9" ht="63.75">
      <c r="A4" s="8">
        <v>2</v>
      </c>
      <c r="B4" s="1" t="s">
        <v>67</v>
      </c>
      <c r="C4" s="2" t="s">
        <v>69</v>
      </c>
      <c r="D4" s="6">
        <v>0.345</v>
      </c>
      <c r="E4" s="1" t="s">
        <v>68</v>
      </c>
      <c r="F4" s="6">
        <v>203796</v>
      </c>
      <c r="G4" s="6">
        <v>132524</v>
      </c>
      <c r="H4" s="6">
        <f>ROUND(D4*F4,0)</f>
        <v>70310</v>
      </c>
      <c r="I4" s="6">
        <f>ROUND(D4*G4,0)</f>
        <v>45721</v>
      </c>
    </row>
    <row r="6" spans="1:9" ht="63.75">
      <c r="A6" s="8">
        <v>3</v>
      </c>
      <c r="B6" s="1" t="s">
        <v>70</v>
      </c>
      <c r="C6" s="2" t="s">
        <v>71</v>
      </c>
      <c r="D6" s="6">
        <v>1.382</v>
      </c>
      <c r="E6" s="1" t="s">
        <v>68</v>
      </c>
      <c r="F6" s="6">
        <v>206550</v>
      </c>
      <c r="G6" s="6">
        <v>86718</v>
      </c>
      <c r="H6" s="6">
        <f>ROUND(D6*F6,0)</f>
        <v>285452</v>
      </c>
      <c r="I6" s="6">
        <f>ROUND(D6*G6,0)</f>
        <v>119844</v>
      </c>
    </row>
    <row r="8" spans="1:9" ht="51">
      <c r="A8" s="8">
        <v>4</v>
      </c>
      <c r="B8" s="1" t="s">
        <v>72</v>
      </c>
      <c r="C8" s="2" t="s">
        <v>73</v>
      </c>
      <c r="D8" s="6">
        <v>0.225</v>
      </c>
      <c r="E8" s="1" t="s">
        <v>68</v>
      </c>
      <c r="F8" s="6">
        <v>209908</v>
      </c>
      <c r="G8" s="6">
        <v>28470</v>
      </c>
      <c r="H8" s="6">
        <f>ROUND(D8*F8,0)</f>
        <v>47229</v>
      </c>
      <c r="I8" s="6">
        <f>ROUND(D8*G8,0)</f>
        <v>6406</v>
      </c>
    </row>
    <row r="10" spans="1:9" ht="76.5">
      <c r="A10" s="8">
        <v>5</v>
      </c>
      <c r="B10" s="1" t="s">
        <v>74</v>
      </c>
      <c r="C10" s="2" t="s">
        <v>75</v>
      </c>
      <c r="D10" s="6">
        <v>0.26</v>
      </c>
      <c r="E10" s="1" t="s">
        <v>68</v>
      </c>
      <c r="F10" s="6">
        <v>176047</v>
      </c>
      <c r="G10" s="6">
        <v>87204</v>
      </c>
      <c r="H10" s="6">
        <f>ROUND(D10*F10,0)</f>
        <v>45772</v>
      </c>
      <c r="I10" s="6">
        <f>ROUND(D10*G10,0)</f>
        <v>22673</v>
      </c>
    </row>
    <row r="12" spans="1:9" ht="76.5">
      <c r="A12" s="8">
        <v>6</v>
      </c>
      <c r="B12" s="1" t="s">
        <v>76</v>
      </c>
      <c r="C12" s="2" t="s">
        <v>77</v>
      </c>
      <c r="D12" s="6">
        <v>3.278</v>
      </c>
      <c r="E12" s="1" t="s">
        <v>68</v>
      </c>
      <c r="F12" s="6">
        <v>168000</v>
      </c>
      <c r="G12" s="6">
        <v>63765</v>
      </c>
      <c r="H12" s="6">
        <f>ROUND(D12*F12,0)</f>
        <v>550704</v>
      </c>
      <c r="I12" s="6">
        <f>ROUND(D12*G12,0)</f>
        <v>209022</v>
      </c>
    </row>
    <row r="14" spans="1:9" ht="76.5">
      <c r="A14" s="8">
        <v>7</v>
      </c>
      <c r="B14" s="1" t="s">
        <v>78</v>
      </c>
      <c r="C14" s="2" t="s">
        <v>79</v>
      </c>
      <c r="D14" s="6">
        <v>0.8</v>
      </c>
      <c r="E14" s="1" t="s">
        <v>41</v>
      </c>
      <c r="F14" s="6">
        <v>13042</v>
      </c>
      <c r="G14" s="6">
        <v>2203</v>
      </c>
      <c r="H14" s="6">
        <f>ROUND(D14*F14,0)</f>
        <v>10434</v>
      </c>
      <c r="I14" s="6">
        <f>ROUND(D14*G14,0)</f>
        <v>1762</v>
      </c>
    </row>
    <row r="15" ht="52.5">
      <c r="C15" s="2" t="s">
        <v>94</v>
      </c>
    </row>
    <row r="17" spans="1:9" ht="89.25">
      <c r="A17" s="8">
        <v>8</v>
      </c>
      <c r="B17" s="1" t="s">
        <v>80</v>
      </c>
      <c r="C17" s="2" t="s">
        <v>81</v>
      </c>
      <c r="D17" s="6">
        <v>0.7</v>
      </c>
      <c r="E17" s="1" t="s">
        <v>41</v>
      </c>
      <c r="F17" s="6">
        <v>13042</v>
      </c>
      <c r="G17" s="6">
        <v>3354</v>
      </c>
      <c r="H17" s="6">
        <f>ROUND(D17*F17,0)</f>
        <v>9129</v>
      </c>
      <c r="I17" s="6">
        <f>ROUND(D17*G17,0)</f>
        <v>2348</v>
      </c>
    </row>
    <row r="18" ht="27">
      <c r="C18" s="2" t="s">
        <v>95</v>
      </c>
    </row>
    <row r="20" spans="1:9" ht="89.25">
      <c r="A20" s="8">
        <v>9</v>
      </c>
      <c r="B20" s="1" t="s">
        <v>82</v>
      </c>
      <c r="C20" s="2" t="s">
        <v>83</v>
      </c>
      <c r="D20" s="6">
        <v>3.1</v>
      </c>
      <c r="E20" s="1" t="s">
        <v>41</v>
      </c>
      <c r="F20" s="6">
        <v>13042</v>
      </c>
      <c r="G20" s="6">
        <v>3003</v>
      </c>
      <c r="H20" s="6">
        <f>ROUND(D20*F20,0)</f>
        <v>40430</v>
      </c>
      <c r="I20" s="6">
        <f>ROUND(D20*G20,0)</f>
        <v>9309</v>
      </c>
    </row>
    <row r="21" ht="27">
      <c r="C21" s="2" t="s">
        <v>95</v>
      </c>
    </row>
    <row r="23" spans="1:9" ht="76.5">
      <c r="A23" s="8">
        <v>10</v>
      </c>
      <c r="B23" s="1" t="s">
        <v>84</v>
      </c>
      <c r="C23" s="2" t="s">
        <v>85</v>
      </c>
      <c r="D23" s="6">
        <v>7.5</v>
      </c>
      <c r="E23" s="1" t="s">
        <v>41</v>
      </c>
      <c r="F23" s="6">
        <v>13042</v>
      </c>
      <c r="G23" s="6">
        <v>2340</v>
      </c>
      <c r="H23" s="6">
        <f>ROUND(D23*F23,0)</f>
        <v>97815</v>
      </c>
      <c r="I23" s="6">
        <f>ROUND(D23*G23,0)</f>
        <v>17550</v>
      </c>
    </row>
    <row r="24" ht="39.75">
      <c r="C24" s="2" t="s">
        <v>96</v>
      </c>
    </row>
    <row r="26" spans="1:9" ht="89.25">
      <c r="A26" s="8">
        <v>11</v>
      </c>
      <c r="B26" s="1" t="s">
        <v>86</v>
      </c>
      <c r="C26" s="2" t="s">
        <v>87</v>
      </c>
      <c r="D26" s="6">
        <v>0.6</v>
      </c>
      <c r="E26" s="1" t="s">
        <v>41</v>
      </c>
      <c r="F26" s="6">
        <v>15086</v>
      </c>
      <c r="G26" s="6">
        <v>15778</v>
      </c>
      <c r="H26" s="6">
        <f>ROUND(D26*F26,0)</f>
        <v>9052</v>
      </c>
      <c r="I26" s="6">
        <f>ROUND(D26*G26,0)</f>
        <v>9467</v>
      </c>
    </row>
    <row r="27" ht="27">
      <c r="C27" s="2" t="s">
        <v>97</v>
      </c>
    </row>
    <row r="29" spans="1:9" ht="90.75">
      <c r="A29" s="8">
        <v>12</v>
      </c>
      <c r="B29" s="1" t="s">
        <v>88</v>
      </c>
      <c r="C29" s="2" t="s">
        <v>98</v>
      </c>
      <c r="D29" s="6">
        <v>1.6</v>
      </c>
      <c r="E29" s="1" t="s">
        <v>41</v>
      </c>
      <c r="F29" s="6">
        <v>13042</v>
      </c>
      <c r="G29" s="6">
        <v>2866</v>
      </c>
      <c r="H29" s="6">
        <f>ROUND(D29*F29,0)</f>
        <v>20867</v>
      </c>
      <c r="I29" s="6">
        <f>ROUND(D29*G29,0)</f>
        <v>4586</v>
      </c>
    </row>
    <row r="30" ht="12.75">
      <c r="C30" s="2" t="s">
        <v>89</v>
      </c>
    </row>
    <row r="32" spans="1:9" ht="89.25">
      <c r="A32" s="8">
        <v>13</v>
      </c>
      <c r="B32" s="1" t="s">
        <v>90</v>
      </c>
      <c r="C32" s="2" t="s">
        <v>91</v>
      </c>
      <c r="D32" s="6">
        <v>2.85</v>
      </c>
      <c r="E32" s="1" t="s">
        <v>41</v>
      </c>
      <c r="F32" s="6">
        <v>13126</v>
      </c>
      <c r="G32" s="6">
        <v>10355</v>
      </c>
      <c r="H32" s="6">
        <f>ROUND(D32*F32,0)</f>
        <v>37409</v>
      </c>
      <c r="I32" s="6">
        <f>ROUND(D32*G32,0)</f>
        <v>29512</v>
      </c>
    </row>
    <row r="33" ht="27">
      <c r="C33" s="2" t="s">
        <v>99</v>
      </c>
    </row>
    <row r="35" spans="1:9" ht="89.25">
      <c r="A35" s="8">
        <v>14</v>
      </c>
      <c r="B35" s="1" t="s">
        <v>92</v>
      </c>
      <c r="C35" s="2" t="s">
        <v>93</v>
      </c>
      <c r="D35" s="6">
        <v>4.45</v>
      </c>
      <c r="E35" s="1" t="s">
        <v>41</v>
      </c>
      <c r="F35" s="6">
        <v>13126</v>
      </c>
      <c r="G35" s="6">
        <v>10007</v>
      </c>
      <c r="H35" s="6">
        <f>ROUND(D35*F35,0)</f>
        <v>58411</v>
      </c>
      <c r="I35" s="6">
        <f>ROUND(D35*G35,0)</f>
        <v>44531</v>
      </c>
    </row>
    <row r="36" ht="39.75">
      <c r="C36" s="2" t="s">
        <v>100</v>
      </c>
    </row>
    <row r="38" spans="1:9" s="9" customFormat="1" ht="12.75">
      <c r="A38" s="7"/>
      <c r="B38" s="3"/>
      <c r="C38" s="3" t="s">
        <v>38</v>
      </c>
      <c r="D38" s="5"/>
      <c r="E38" s="3"/>
      <c r="F38" s="5"/>
      <c r="G38" s="5"/>
      <c r="H38" s="5">
        <f>ROUND(SUM(H2:H37),0)</f>
        <v>1283014</v>
      </c>
      <c r="I38" s="5">
        <f>ROUND(SUM(I2:I37),0)</f>
        <v>543310</v>
      </c>
    </row>
  </sheetData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Helyszíni beton és vasbeton munkák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6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102</v>
      </c>
      <c r="C2" s="2" t="s">
        <v>103</v>
      </c>
      <c r="D2" s="6">
        <v>1</v>
      </c>
      <c r="E2" s="1" t="s">
        <v>36</v>
      </c>
      <c r="F2" s="6">
        <v>1675</v>
      </c>
      <c r="G2" s="6">
        <v>1170</v>
      </c>
      <c r="H2" s="6">
        <f>ROUND(D2*F2,0)</f>
        <v>1675</v>
      </c>
      <c r="I2" s="6">
        <f>ROUND(D2*G2,0)</f>
        <v>1170</v>
      </c>
    </row>
    <row r="3" ht="63.75">
      <c r="C3" s="2" t="s">
        <v>104</v>
      </c>
    </row>
    <row r="5" spans="1:9" ht="76.5">
      <c r="A5" s="8">
        <v>2</v>
      </c>
      <c r="B5" s="1" t="s">
        <v>105</v>
      </c>
      <c r="C5" s="2" t="s">
        <v>106</v>
      </c>
      <c r="D5" s="6">
        <v>17</v>
      </c>
      <c r="E5" s="1" t="s">
        <v>36</v>
      </c>
      <c r="F5" s="6">
        <v>7875</v>
      </c>
      <c r="G5" s="6">
        <v>3374</v>
      </c>
      <c r="H5" s="6">
        <f>ROUND(D5*F5,0)</f>
        <v>133875</v>
      </c>
      <c r="I5" s="6">
        <f>ROUND(D5*G5,0)</f>
        <v>57358</v>
      </c>
    </row>
    <row r="6" ht="12.75">
      <c r="C6" s="2" t="s">
        <v>107</v>
      </c>
    </row>
    <row r="8" spans="1:9" ht="76.5">
      <c r="A8" s="8">
        <v>3</v>
      </c>
      <c r="B8" s="1" t="s">
        <v>108</v>
      </c>
      <c r="C8" s="2" t="s">
        <v>109</v>
      </c>
      <c r="D8" s="6">
        <v>384</v>
      </c>
      <c r="E8" s="1" t="s">
        <v>13</v>
      </c>
      <c r="F8" s="6">
        <v>1748</v>
      </c>
      <c r="G8" s="6">
        <v>1658</v>
      </c>
      <c r="H8" s="6">
        <f>ROUND(D8*F8,0)</f>
        <v>671232</v>
      </c>
      <c r="I8" s="6">
        <f>ROUND(D8*G8,0)</f>
        <v>636672</v>
      </c>
    </row>
    <row r="9" ht="51">
      <c r="C9" s="2" t="s">
        <v>110</v>
      </c>
    </row>
    <row r="11" spans="1:9" s="9" customFormat="1" ht="12.75">
      <c r="A11" s="7"/>
      <c r="B11" s="3"/>
      <c r="C11" s="3" t="s">
        <v>38</v>
      </c>
      <c r="D11" s="5"/>
      <c r="E11" s="3"/>
      <c r="F11" s="5"/>
      <c r="G11" s="5"/>
      <c r="H11" s="5">
        <f>ROUND(SUM(H2:H10),0)</f>
        <v>806782</v>
      </c>
      <c r="I11" s="5">
        <f>ROUND(SUM(I2:I10),0)</f>
        <v>695200</v>
      </c>
    </row>
  </sheetData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Előregyártott épületszerkezeti elem elhelyezése és szerelése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6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112</v>
      </c>
      <c r="C2" s="2" t="s">
        <v>113</v>
      </c>
      <c r="D2" s="6">
        <v>2</v>
      </c>
      <c r="E2" s="1" t="s">
        <v>41</v>
      </c>
      <c r="F2" s="6">
        <v>0</v>
      </c>
      <c r="G2" s="6">
        <v>8736</v>
      </c>
      <c r="H2" s="6">
        <f>ROUND(D2*F2,0)</f>
        <v>0</v>
      </c>
      <c r="I2" s="6">
        <f>ROUND(D2*G2,0)</f>
        <v>17472</v>
      </c>
    </row>
    <row r="4" spans="1:9" ht="51">
      <c r="A4" s="8">
        <v>2</v>
      </c>
      <c r="B4" s="1" t="s">
        <v>114</v>
      </c>
      <c r="C4" s="2" t="s">
        <v>115</v>
      </c>
      <c r="D4" s="6">
        <v>16.1</v>
      </c>
      <c r="E4" s="1" t="s">
        <v>41</v>
      </c>
      <c r="F4" s="6">
        <v>0</v>
      </c>
      <c r="G4" s="6">
        <v>10940</v>
      </c>
      <c r="H4" s="6">
        <f>ROUND(D4*F4,0)</f>
        <v>0</v>
      </c>
      <c r="I4" s="6">
        <f>ROUND(D4*G4,0)</f>
        <v>176134</v>
      </c>
    </row>
    <row r="6" spans="1:9" ht="25.5">
      <c r="A6" s="8">
        <v>3</v>
      </c>
      <c r="B6" s="1" t="s">
        <v>116</v>
      </c>
      <c r="C6" s="2" t="s">
        <v>117</v>
      </c>
      <c r="D6" s="6">
        <v>3.15</v>
      </c>
      <c r="E6" s="1" t="s">
        <v>41</v>
      </c>
      <c r="F6" s="6">
        <v>0</v>
      </c>
      <c r="G6" s="6">
        <v>27612</v>
      </c>
      <c r="H6" s="6">
        <f>ROUND(D6*F6,0)</f>
        <v>0</v>
      </c>
      <c r="I6" s="6">
        <f>ROUND(D6*G6,0)</f>
        <v>86978</v>
      </c>
    </row>
    <row r="8" spans="1:9" ht="25.5">
      <c r="A8" s="8">
        <v>4</v>
      </c>
      <c r="B8" s="1" t="s">
        <v>118</v>
      </c>
      <c r="C8" s="2" t="s">
        <v>119</v>
      </c>
      <c r="D8" s="6">
        <v>13</v>
      </c>
      <c r="E8" s="1" t="s">
        <v>41</v>
      </c>
      <c r="F8" s="6">
        <v>0</v>
      </c>
      <c r="G8" s="6">
        <v>12675</v>
      </c>
      <c r="H8" s="6">
        <f>ROUND(D8*F8,0)</f>
        <v>0</v>
      </c>
      <c r="I8" s="6">
        <f>ROUND(D8*G8,0)</f>
        <v>164775</v>
      </c>
    </row>
    <row r="10" spans="1:9" ht="89.25">
      <c r="A10" s="8">
        <v>5</v>
      </c>
      <c r="B10" s="1" t="s">
        <v>120</v>
      </c>
      <c r="C10" s="2" t="s">
        <v>121</v>
      </c>
      <c r="D10" s="6">
        <v>105</v>
      </c>
      <c r="E10" s="1" t="s">
        <v>13</v>
      </c>
      <c r="F10" s="6">
        <v>5025</v>
      </c>
      <c r="G10" s="6">
        <v>2184</v>
      </c>
      <c r="H10" s="6">
        <f>ROUND(D10*F10,0)</f>
        <v>527625</v>
      </c>
      <c r="I10" s="6">
        <f>ROUND(D10*G10,0)</f>
        <v>229320</v>
      </c>
    </row>
    <row r="11" ht="25.5">
      <c r="C11" s="2" t="s">
        <v>122</v>
      </c>
    </row>
    <row r="13" spans="1:9" ht="89.25">
      <c r="A13" s="8">
        <v>6</v>
      </c>
      <c r="B13" s="1" t="s">
        <v>123</v>
      </c>
      <c r="C13" s="2" t="s">
        <v>124</v>
      </c>
      <c r="D13" s="6">
        <v>5</v>
      </c>
      <c r="E13" s="1" t="s">
        <v>13</v>
      </c>
      <c r="F13" s="6">
        <v>5748</v>
      </c>
      <c r="G13" s="6">
        <v>2730</v>
      </c>
      <c r="H13" s="6">
        <f>ROUND(D13*F13,0)</f>
        <v>28740</v>
      </c>
      <c r="I13" s="6">
        <f>ROUND(D13*G13,0)</f>
        <v>13650</v>
      </c>
    </row>
    <row r="14" ht="38.25">
      <c r="C14" s="2" t="s">
        <v>125</v>
      </c>
    </row>
    <row r="16" spans="1:9" ht="76.5">
      <c r="A16" s="8">
        <v>7</v>
      </c>
      <c r="B16" s="1" t="s">
        <v>126</v>
      </c>
      <c r="C16" s="2" t="s">
        <v>127</v>
      </c>
      <c r="D16" s="6">
        <v>58</v>
      </c>
      <c r="E16" s="1" t="s">
        <v>13</v>
      </c>
      <c r="F16" s="6">
        <v>6705</v>
      </c>
      <c r="G16" s="6">
        <v>6971</v>
      </c>
      <c r="H16" s="6">
        <f>ROUND(D16*F16,0)</f>
        <v>388890</v>
      </c>
      <c r="I16" s="6">
        <f>ROUND(D16*G16,0)</f>
        <v>404318</v>
      </c>
    </row>
    <row r="17" ht="25.5">
      <c r="C17" s="2" t="s">
        <v>128</v>
      </c>
    </row>
    <row r="19" spans="1:9" ht="63.75">
      <c r="A19" s="8">
        <v>8</v>
      </c>
      <c r="B19" s="1" t="s">
        <v>129</v>
      </c>
      <c r="C19" s="2" t="s">
        <v>130</v>
      </c>
      <c r="D19" s="6">
        <v>1.15</v>
      </c>
      <c r="E19" s="1" t="s">
        <v>41</v>
      </c>
      <c r="F19" s="6">
        <v>9500</v>
      </c>
      <c r="G19" s="6">
        <v>24200</v>
      </c>
      <c r="H19" s="6">
        <f>ROUND(D19*F19,0)</f>
        <v>10925</v>
      </c>
      <c r="I19" s="6">
        <f>ROUND(D19*G19,0)</f>
        <v>27830</v>
      </c>
    </row>
    <row r="21" spans="1:9" ht="89.25">
      <c r="A21" s="8">
        <v>9</v>
      </c>
      <c r="B21" s="1" t="s">
        <v>131</v>
      </c>
      <c r="C21" s="2" t="s">
        <v>132</v>
      </c>
      <c r="D21" s="6">
        <v>9.6</v>
      </c>
      <c r="E21" s="1" t="s">
        <v>13</v>
      </c>
      <c r="F21" s="6">
        <v>2110</v>
      </c>
      <c r="G21" s="6">
        <v>1151</v>
      </c>
      <c r="H21" s="6">
        <f>ROUND(D21*F21,0)</f>
        <v>20256</v>
      </c>
      <c r="I21" s="6">
        <f>ROUND(D21*G21,0)</f>
        <v>11050</v>
      </c>
    </row>
    <row r="22" ht="12.75">
      <c r="C22" s="2" t="s">
        <v>133</v>
      </c>
    </row>
    <row r="24" spans="1:9" ht="25.5">
      <c r="A24" s="8">
        <v>10</v>
      </c>
      <c r="B24" s="1" t="s">
        <v>134</v>
      </c>
      <c r="C24" s="2" t="s">
        <v>135</v>
      </c>
      <c r="D24" s="6">
        <v>0.35</v>
      </c>
      <c r="E24" s="1" t="s">
        <v>36</v>
      </c>
      <c r="F24" s="6">
        <v>0</v>
      </c>
      <c r="G24" s="6">
        <v>5480</v>
      </c>
      <c r="H24" s="6">
        <f>ROUND(D24*F24,0)</f>
        <v>0</v>
      </c>
      <c r="I24" s="6">
        <f>ROUND(D24*G24,0)</f>
        <v>1918</v>
      </c>
    </row>
    <row r="26" spans="1:9" s="9" customFormat="1" ht="12.75">
      <c r="A26" s="7"/>
      <c r="B26" s="3"/>
      <c r="C26" s="3" t="s">
        <v>38</v>
      </c>
      <c r="D26" s="5"/>
      <c r="E26" s="3"/>
      <c r="F26" s="5"/>
      <c r="G26" s="5"/>
      <c r="H26" s="5">
        <f>ROUND(SUM(H2:H25),0)</f>
        <v>976436</v>
      </c>
      <c r="I26" s="5">
        <f>ROUND(SUM(I2:I25),0)</f>
        <v>1133445</v>
      </c>
    </row>
  </sheetData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Falazás és egyéb kőműves munkák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6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137</v>
      </c>
      <c r="C2" s="2" t="s">
        <v>138</v>
      </c>
      <c r="D2" s="6">
        <v>80</v>
      </c>
      <c r="E2" s="1" t="s">
        <v>13</v>
      </c>
      <c r="F2" s="6">
        <v>0</v>
      </c>
      <c r="G2" s="6">
        <v>917</v>
      </c>
      <c r="H2" s="6">
        <f>ROUND(D2*F2,0)</f>
        <v>0</v>
      </c>
      <c r="I2" s="6">
        <f>ROUND(D2*G2,0)</f>
        <v>73360</v>
      </c>
    </row>
    <row r="4" spans="1:9" ht="25.5">
      <c r="A4" s="8">
        <v>2</v>
      </c>
      <c r="B4" s="1" t="s">
        <v>139</v>
      </c>
      <c r="C4" s="2" t="s">
        <v>140</v>
      </c>
      <c r="D4" s="6">
        <v>105</v>
      </c>
      <c r="E4" s="1" t="s">
        <v>13</v>
      </c>
      <c r="F4" s="6">
        <v>0</v>
      </c>
      <c r="G4" s="6">
        <v>215</v>
      </c>
      <c r="H4" s="6">
        <f>ROUND(D4*F4,0)</f>
        <v>0</v>
      </c>
      <c r="I4" s="6">
        <f>ROUND(D4*G4,0)</f>
        <v>22575</v>
      </c>
    </row>
    <row r="6" spans="1:9" ht="51">
      <c r="A6" s="8">
        <v>3</v>
      </c>
      <c r="B6" s="1" t="s">
        <v>141</v>
      </c>
      <c r="C6" s="2" t="s">
        <v>142</v>
      </c>
      <c r="D6" s="6">
        <v>130</v>
      </c>
      <c r="E6" s="1" t="s">
        <v>13</v>
      </c>
      <c r="F6" s="6">
        <v>1654</v>
      </c>
      <c r="G6" s="6">
        <v>2126</v>
      </c>
      <c r="H6" s="6">
        <f>ROUND(D6*F6,0)</f>
        <v>215020</v>
      </c>
      <c r="I6" s="6">
        <f>ROUND(D6*G6,0)</f>
        <v>276380</v>
      </c>
    </row>
    <row r="8" spans="1:9" ht="38.25">
      <c r="A8" s="8">
        <v>4</v>
      </c>
      <c r="B8" s="1" t="s">
        <v>143</v>
      </c>
      <c r="C8" s="2" t="s">
        <v>144</v>
      </c>
      <c r="D8" s="6">
        <v>111</v>
      </c>
      <c r="E8" s="1" t="s">
        <v>13</v>
      </c>
      <c r="F8" s="6">
        <v>883</v>
      </c>
      <c r="G8" s="6">
        <v>156</v>
      </c>
      <c r="H8" s="6">
        <f>ROUND(D8*F8,0)</f>
        <v>98013</v>
      </c>
      <c r="I8" s="6">
        <f>ROUND(D8*G8,0)</f>
        <v>17316</v>
      </c>
    </row>
    <row r="10" spans="1:9" ht="89.25">
      <c r="A10" s="8">
        <v>5</v>
      </c>
      <c r="B10" s="1" t="s">
        <v>145</v>
      </c>
      <c r="C10" s="2" t="s">
        <v>146</v>
      </c>
      <c r="D10" s="6">
        <v>30</v>
      </c>
      <c r="E10" s="1" t="s">
        <v>13</v>
      </c>
      <c r="F10" s="6">
        <v>2588</v>
      </c>
      <c r="G10" s="6">
        <v>332</v>
      </c>
      <c r="H10" s="6">
        <f>ROUND(D10*F10,0)</f>
        <v>77640</v>
      </c>
      <c r="I10" s="6">
        <f>ROUND(D10*G10,0)</f>
        <v>9960</v>
      </c>
    </row>
    <row r="12" spans="1:9" ht="76.5">
      <c r="A12" s="8">
        <v>6</v>
      </c>
      <c r="B12" s="1" t="s">
        <v>147</v>
      </c>
      <c r="C12" s="2" t="s">
        <v>148</v>
      </c>
      <c r="D12" s="6">
        <v>165</v>
      </c>
      <c r="E12" s="1" t="s">
        <v>13</v>
      </c>
      <c r="F12" s="6">
        <v>442</v>
      </c>
      <c r="G12" s="6">
        <v>176</v>
      </c>
      <c r="H12" s="6">
        <f>ROUND(D12*F12,0)</f>
        <v>72930</v>
      </c>
      <c r="I12" s="6">
        <f>ROUND(D12*G12,0)</f>
        <v>29040</v>
      </c>
    </row>
    <row r="14" spans="1:9" ht="25.5">
      <c r="A14" s="8">
        <v>7</v>
      </c>
      <c r="B14" s="1" t="s">
        <v>149</v>
      </c>
      <c r="C14" s="2" t="s">
        <v>150</v>
      </c>
      <c r="D14" s="6">
        <v>136</v>
      </c>
      <c r="E14" s="1" t="s">
        <v>13</v>
      </c>
      <c r="F14" s="6">
        <v>339</v>
      </c>
      <c r="G14" s="6">
        <v>429</v>
      </c>
      <c r="H14" s="6">
        <f>ROUND(D14*F14,0)</f>
        <v>46104</v>
      </c>
      <c r="I14" s="6">
        <f>ROUND(D14*G14,0)</f>
        <v>58344</v>
      </c>
    </row>
    <row r="16" spans="1:9" ht="25.5">
      <c r="A16" s="8">
        <v>8</v>
      </c>
      <c r="B16" s="1" t="s">
        <v>151</v>
      </c>
      <c r="C16" s="2" t="s">
        <v>152</v>
      </c>
      <c r="D16" s="6">
        <v>120</v>
      </c>
      <c r="E16" s="1" t="s">
        <v>28</v>
      </c>
      <c r="F16" s="6">
        <v>125</v>
      </c>
      <c r="G16" s="6">
        <v>156</v>
      </c>
      <c r="H16" s="6">
        <f>ROUND(D16*F16,0)</f>
        <v>15000</v>
      </c>
      <c r="I16" s="6">
        <f>ROUND(D16*G16,0)</f>
        <v>18720</v>
      </c>
    </row>
    <row r="18" spans="1:9" ht="38.25">
      <c r="A18" s="8">
        <v>9</v>
      </c>
      <c r="B18" s="1" t="s">
        <v>153</v>
      </c>
      <c r="C18" s="2" t="s">
        <v>154</v>
      </c>
      <c r="D18" s="6">
        <v>11</v>
      </c>
      <c r="E18" s="1" t="s">
        <v>28</v>
      </c>
      <c r="F18" s="6">
        <v>331</v>
      </c>
      <c r="G18" s="6">
        <v>488</v>
      </c>
      <c r="H18" s="6">
        <f>ROUND(D18*F18,0)</f>
        <v>3641</v>
      </c>
      <c r="I18" s="6">
        <f>ROUND(D18*G18,0)</f>
        <v>5368</v>
      </c>
    </row>
    <row r="20" spans="1:9" ht="25.5">
      <c r="A20" s="8">
        <v>10</v>
      </c>
      <c r="B20" s="1" t="s">
        <v>155</v>
      </c>
      <c r="C20" s="2" t="s">
        <v>156</v>
      </c>
      <c r="D20" s="6">
        <v>30</v>
      </c>
      <c r="E20" s="1" t="s">
        <v>13</v>
      </c>
      <c r="F20" s="6">
        <v>1331</v>
      </c>
      <c r="G20" s="6">
        <v>741</v>
      </c>
      <c r="H20" s="6">
        <f>ROUND(D20*F20,0)</f>
        <v>39930</v>
      </c>
      <c r="I20" s="6">
        <f>ROUND(D20*G20,0)</f>
        <v>22230</v>
      </c>
    </row>
    <row r="22" spans="1:9" ht="25.5">
      <c r="A22" s="8">
        <v>11</v>
      </c>
      <c r="B22" s="1" t="s">
        <v>157</v>
      </c>
      <c r="C22" s="2" t="s">
        <v>158</v>
      </c>
      <c r="D22" s="6">
        <v>30</v>
      </c>
      <c r="E22" s="1" t="s">
        <v>13</v>
      </c>
      <c r="F22" s="6">
        <v>2786</v>
      </c>
      <c r="G22" s="6">
        <v>1092</v>
      </c>
      <c r="H22" s="6">
        <f>ROUND(D22*F22,0)</f>
        <v>83580</v>
      </c>
      <c r="I22" s="6">
        <f>ROUND(D22*G22,0)</f>
        <v>32760</v>
      </c>
    </row>
    <row r="24" spans="1:9" ht="25.5">
      <c r="A24" s="8">
        <v>12</v>
      </c>
      <c r="B24" s="1" t="s">
        <v>159</v>
      </c>
      <c r="C24" s="2" t="s">
        <v>160</v>
      </c>
      <c r="D24" s="6">
        <v>53</v>
      </c>
      <c r="E24" s="1" t="s">
        <v>28</v>
      </c>
      <c r="F24" s="6">
        <v>482</v>
      </c>
      <c r="G24" s="6">
        <v>1268</v>
      </c>
      <c r="H24" s="6">
        <f>ROUND(D24*F24,0)</f>
        <v>25546</v>
      </c>
      <c r="I24" s="6">
        <f>ROUND(D24*G24,0)</f>
        <v>67204</v>
      </c>
    </row>
    <row r="26" spans="1:9" s="9" customFormat="1" ht="12.75">
      <c r="A26" s="7"/>
      <c r="B26" s="3"/>
      <c r="C26" s="3" t="s">
        <v>38</v>
      </c>
      <c r="D26" s="5"/>
      <c r="E26" s="3"/>
      <c r="F26" s="5"/>
      <c r="G26" s="5"/>
      <c r="H26" s="5">
        <f>ROUND(SUM(H2:H25),0)</f>
        <v>677404</v>
      </c>
      <c r="I26" s="5">
        <f>ROUND(SUM(I2:I25),0)</f>
        <v>633257</v>
      </c>
    </row>
  </sheetData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Ácsmunka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Terc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2011-11-11T12:50:09Z</dcterms:created>
  <dcterms:modified xsi:type="dcterms:W3CDTF">2011-11-11T12:51:00Z</dcterms:modified>
  <cp:category/>
  <cp:version/>
  <cp:contentType/>
  <cp:contentStatus/>
</cp:coreProperties>
</file>